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5"/>
  </bookViews>
  <sheets>
    <sheet name="стр.1" sheetId="1" r:id="rId1"/>
    <sheet name="таблица 1" sheetId="2" r:id="rId2"/>
    <sheet name="таблица 2" sheetId="3" r:id="rId3"/>
    <sheet name="таблица 2.1" sheetId="4" r:id="rId4"/>
    <sheet name="СВОД к расшифровке" sheetId="5" r:id="rId5"/>
    <sheet name="Расчеты (обосн) обл.бюд" sheetId="6" r:id="rId6"/>
    <sheet name="Расчеты (обосн) местн.б" sheetId="7" r:id="rId7"/>
    <sheet name="Расч (обосн) субс.на иные цели" sheetId="8" r:id="rId8"/>
    <sheet name="Расчеты (обосн) платные услуги" sheetId="9" r:id="rId9"/>
    <sheet name="Расчеты (обосн) родит.плата" sheetId="10" r:id="rId10"/>
    <sheet name="Расчеты (обосн) добр.пожерт" sheetId="11" r:id="rId11"/>
    <sheet name="Расчеты (обосн) аренда" sheetId="12" r:id="rId12"/>
    <sheet name="Расчеты (обосн) возмещение ком." sheetId="13" r:id="rId13"/>
  </sheets>
  <definedNames>
    <definedName name="_xlnm.Print_Titles" localSheetId="1">'таблица 1'!$7:$7</definedName>
    <definedName name="_xlnm.Print_Titles" localSheetId="2">'таблица 2'!$5:$9</definedName>
    <definedName name="_xlnm.Print_Titles" localSheetId="3">'таблица 2.1'!$4:$7</definedName>
    <definedName name="_xlnm.Print_Area" localSheetId="7">'Расч (обосн) субс.на иные цели'!$A$1:$J$109</definedName>
    <definedName name="_xlnm.Print_Area" localSheetId="5">'Расчеты (обосн) обл.бюд'!$A$1:$J$82</definedName>
    <definedName name="_xlnm.Print_Area" localSheetId="4">'СВОД к расшифровке'!$A$1:$H$53</definedName>
    <definedName name="_xlnm.Print_Area" localSheetId="0">'стр.1'!$A$1:$DD$69</definedName>
    <definedName name="_xlnm.Print_Area" localSheetId="1">'таблица 1'!$A$1:$DD$42</definedName>
  </definedNames>
  <calcPr fullCalcOnLoad="1"/>
</workbook>
</file>

<file path=xl/sharedStrings.xml><?xml version="1.0" encoding="utf-8"?>
<sst xmlns="http://schemas.openxmlformats.org/spreadsheetml/2006/main" count="1831" uniqueCount="516">
  <si>
    <t>Наименование показателя</t>
  </si>
  <si>
    <t>из них:</t>
  </si>
  <si>
    <t>"</t>
  </si>
  <si>
    <t xml:space="preserve"> г.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</si>
  <si>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</si>
  <si>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</si>
  <si>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</si>
  <si>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</si>
  <si>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</si>
  <si>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</si>
  <si>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</si>
  <si>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</si>
  <si>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</si>
  <si>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</si>
  <si>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Выплаты, всего:</t>
  </si>
  <si>
    <t>Форма по КФД</t>
  </si>
  <si>
    <t>383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</si>
  <si>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</si>
  <si>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</si>
  <si>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</si>
  <si>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</si>
  <si>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</si>
  <si>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Всего</t>
  </si>
  <si>
    <t>II. Финансовые активы, всего</t>
  </si>
  <si>
    <t>III. Обязательства, всего</t>
  </si>
  <si>
    <t>Ангарского муниципального образования</t>
  </si>
  <si>
    <t>Наименование муниципального</t>
  </si>
  <si>
    <t>«</t>
  </si>
  <si>
    <t>»</t>
  </si>
  <si>
    <t>(дата утверждения)</t>
  </si>
  <si>
    <t>учреждения</t>
  </si>
  <si>
    <t>Исполнитель</t>
  </si>
  <si>
    <t>"_____" ______________20___ года</t>
  </si>
  <si>
    <t xml:space="preserve">                        дата</t>
  </si>
  <si>
    <t>муниципального бюджетного</t>
  </si>
  <si>
    <t xml:space="preserve">учреждения </t>
  </si>
  <si>
    <t>I. Сведения о деятельности муниципального учреждения</t>
  </si>
  <si>
    <t>(должность)</t>
  </si>
  <si>
    <t>(телефон)</t>
  </si>
  <si>
    <t>Приложение № 1</t>
  </si>
  <si>
    <t>Главный бухгалтер учреждения</t>
  </si>
  <si>
    <t>План</t>
  </si>
  <si>
    <t>финансово-хозяйственной деятельности</t>
  </si>
  <si>
    <t>Код
по бюджетной классифика-ции операции
сектора госу-
дарственного управления</t>
  </si>
  <si>
    <t>510</t>
  </si>
  <si>
    <t>Возмещение коммунальных услуг и эксплуатационных расходов по договорам аренды и безвозмездного пользования</t>
  </si>
  <si>
    <t>130</t>
  </si>
  <si>
    <t>Добровольные пожертвования, гранты, премии</t>
  </si>
  <si>
    <t>180</t>
  </si>
  <si>
    <t>Доходы  от сдачи в аренду муниципального имущества, находящегося в оперативном управлении</t>
  </si>
  <si>
    <t>Прочие безвозмездные поступления</t>
  </si>
  <si>
    <t>Субсидия на муниципальную услугу</t>
  </si>
  <si>
    <t>221</t>
  </si>
  <si>
    <t>223</t>
  </si>
  <si>
    <t>225</t>
  </si>
  <si>
    <t>226</t>
  </si>
  <si>
    <t>211</t>
  </si>
  <si>
    <t>212</t>
  </si>
  <si>
    <t>213</t>
  </si>
  <si>
    <t>222</t>
  </si>
  <si>
    <t>224</t>
  </si>
  <si>
    <t>290</t>
  </si>
  <si>
    <t>310</t>
  </si>
  <si>
    <t>340</t>
  </si>
  <si>
    <t>№ п/п</t>
  </si>
  <si>
    <t>1</t>
  </si>
  <si>
    <t>2</t>
  </si>
  <si>
    <t>3</t>
  </si>
  <si>
    <t>4</t>
  </si>
  <si>
    <t>1.</t>
  </si>
  <si>
    <t>2.</t>
  </si>
  <si>
    <t>Субсидии на иные цели</t>
  </si>
  <si>
    <t>Отраслевой код</t>
  </si>
  <si>
    <t>Код субсидии</t>
  </si>
  <si>
    <t>2.1.</t>
  </si>
  <si>
    <t>2.2.</t>
  </si>
  <si>
    <t>2.3.</t>
  </si>
  <si>
    <t>2.4.</t>
  </si>
  <si>
    <t>2.5.</t>
  </si>
  <si>
    <t>3.</t>
  </si>
  <si>
    <t>4.</t>
  </si>
  <si>
    <t>Доходы от оказания  платных услуг, всего</t>
  </si>
  <si>
    <t>Итого:</t>
  </si>
  <si>
    <t>0</t>
  </si>
  <si>
    <t>2.8.</t>
  </si>
  <si>
    <t>1.1. Цели деятельности муниципального учреждения (в соответствии с федеральным законом, иными нормативными правовыми актами и уставом учреждения):</t>
  </si>
  <si>
    <t>1.2. Виды деятельности муниципального учреждения (относящиеся к его основным видам деятельности в соответствии с уставом учреждения):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</si>
  <si>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</si>
  <si>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1.4.2.  Стоимость имущества, приобретенного учреждением за счет выделенных собственником имущества учреждения средств -</t>
  </si>
  <si>
    <t xml:space="preserve">1.4.3. Стоимость имущества, приобретенного учреждением за счет доходов, полученных от иной приносящей доход деятельности -
</t>
  </si>
  <si>
    <t xml:space="preserve"> в том числе </t>
  </si>
  <si>
    <t>Руководитель муниципального учреждения</t>
  </si>
  <si>
    <t>Таблица 1</t>
  </si>
  <si>
    <t xml:space="preserve">Показатели финансового состояния учреждения </t>
  </si>
  <si>
    <t xml:space="preserve"> (последнюю отчетную дату)</t>
  </si>
  <si>
    <t>Сумма, тыс.рублей</t>
  </si>
  <si>
    <t>Код строки</t>
  </si>
  <si>
    <t>Объем финансового обеспечения, руб (с точностью до двух знаков после запятой - 0,00)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</si>
  <si>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</si>
  <si>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</si>
  <si>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</si>
  <si>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</si>
  <si>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Субсидия на финансовое обеспечение выполнения муниципального задания</t>
  </si>
  <si>
    <t>5</t>
  </si>
  <si>
    <t>6</t>
  </si>
  <si>
    <t>Таблица 2</t>
  </si>
  <si>
    <t xml:space="preserve"> Показатели по поступлениям и выплатам учреждения</t>
  </si>
  <si>
    <t>Поступления от доходов, всего:</t>
  </si>
  <si>
    <t>Доходы от собственности</t>
  </si>
  <si>
    <t>120</t>
  </si>
  <si>
    <t>Доходы от штрафов, пеней, иных сумм принудительного изъятия</t>
  </si>
  <si>
    <t>Х</t>
  </si>
  <si>
    <t>140</t>
  </si>
  <si>
    <t>Доходы от утилизации списанного имущества - металлического лома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</si>
  <si>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</si>
  <si>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</si>
  <si>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2.6.</t>
  </si>
  <si>
    <t>2.7.</t>
  </si>
  <si>
    <t>Доходы от добровольных пожертвований, грантов, премий</t>
  </si>
  <si>
    <t>Доходы от прочих безвозмездных поступлений</t>
  </si>
  <si>
    <t>Доходы от поступлений за счет благотворительной помощи для содержания Роснефть-класса от ОАО "АНХК"</t>
  </si>
  <si>
    <t>Субсидии, предоставленные из бюджета:</t>
  </si>
  <si>
    <t>Субсидия на финансовое обеспечение выполнения муниципального задания (за счет областного бюджета)</t>
  </si>
  <si>
    <t>Субсидия на финансовое обеспечение выполнения муниципального задания (за счет муниципального бюджета)</t>
  </si>
  <si>
    <t>Расходы от оказания услуг</t>
  </si>
  <si>
    <t>Расходы за счет родительской платы</t>
  </si>
  <si>
    <t>1.1.</t>
  </si>
  <si>
    <t>1.2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</si>
  <si>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</si>
  <si>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</si>
  <si>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</si>
  <si>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</si>
  <si>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</si>
  <si>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</si>
  <si>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</si>
  <si>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</si>
  <si>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</si>
  <si>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Остаток средств на начало года, всего</t>
  </si>
  <si>
    <t>Остаток средств на конец года, всего</t>
  </si>
  <si>
    <t>Таблица 2.1.</t>
  </si>
  <si>
    <t xml:space="preserve">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</si>
  <si>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</si>
  <si>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-0,00)</t>
  </si>
  <si>
    <t>всего на закупки</t>
  </si>
  <si>
    <t>В соответствии с Федеральным законом от 5 апреля 2013 г. № 44-ФЗ "О контрактной системе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</si>
  <si>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</si>
  <si>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20___г.                                  очередной финансовый год</t>
  </si>
  <si>
    <t>на 20___г.                                 1-ый год планового периода</t>
  </si>
  <si>
    <t>на 20___г.                                 2-ой год планового периода</t>
  </si>
  <si>
    <t>Выплаты по расходам на закупку товаров, работ, услуг всего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</si>
  <si>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</si>
  <si>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</si>
  <si>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</si>
  <si>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</si>
  <si>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0001</t>
  </si>
  <si>
    <t>5.</t>
  </si>
  <si>
    <t>Справочно:</t>
  </si>
  <si>
    <t>Расходы на закупку товаров, работ, услуг</t>
  </si>
  <si>
    <t>Управление образования администрации Ангарского городского округа</t>
  </si>
  <si>
    <t>1.1. Общая балансовая стоимость недвижимого имущества, всего</t>
  </si>
  <si>
    <t>1.1.1. Стоимость муниципального имущества, закрепленного собственником имущества за муниципальным учреждением на праве оперативного управления</t>
  </si>
  <si>
    <t>1.1.2. Стоимость муниципального имущества, приобретенного учреждением за счет выделенных учредителем муниципального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</si>
  <si>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</si>
  <si>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1.1.4.. Остаточная стоимость недвижимого имущества</t>
  </si>
  <si>
    <t>1.2. Общая баланосовая стоимость движимого муниципального имущества, всего</t>
  </si>
  <si>
    <t>1.2.1. Общая балансовая стоимость особо ценного движимого муниципального имущества</t>
  </si>
  <si>
    <t>1.2.2. Остаточная стоимость особо ценного движимого муниципального имущества</t>
  </si>
  <si>
    <t>2.1. Дебиторская задолженность по доходам</t>
  </si>
  <si>
    <t>2.2. Дебиторская задолженность по расходам</t>
  </si>
  <si>
    <t>3.1. Кредиторская задолженность, всего</t>
  </si>
  <si>
    <t>3.1.1. Просроченная кредиторская задолженность</t>
  </si>
  <si>
    <t>3.2. Кредиторская задолженность по расчетам с поставщиками за счет средств бюджета Ангарского городского округа,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</si>
  <si>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</si>
  <si>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</si>
  <si>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</si>
  <si>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</si>
  <si>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 по оплате услуг по содержанию имущества</t>
  </si>
  <si>
    <t>3.2.6. по оплате прочих услуг</t>
  </si>
  <si>
    <t>3.2.7. по приобретению основных средств</t>
  </si>
  <si>
    <t>3.2.9. по приобретению непроизводственных активов</t>
  </si>
  <si>
    <t>3.2.10. по приобретению материальных запасов</t>
  </si>
  <si>
    <t>3.2.8. по приобретению нематериальных запасов</t>
  </si>
  <si>
    <t>3.2.11.  по опрате прочих расходов</t>
  </si>
  <si>
    <t>3.2.12. по платежам в бюджет</t>
  </si>
  <si>
    <t>3.2.13.  по прочим расчетам с кредиторами</t>
  </si>
  <si>
    <t>КВР</t>
  </si>
  <si>
    <t>111</t>
  </si>
  <si>
    <t>112</t>
  </si>
  <si>
    <t>119</t>
  </si>
  <si>
    <t>244</t>
  </si>
  <si>
    <t>851</t>
  </si>
  <si>
    <t>1.12.</t>
  </si>
  <si>
    <t>1.12.1.</t>
  </si>
  <si>
    <t>Доходы от компенсации затрат учреждений</t>
  </si>
  <si>
    <t>1.12.2.</t>
  </si>
  <si>
    <t>1.12.3.</t>
  </si>
  <si>
    <t>Расчеты (обоснования) к плану финансово-хозяйственной деятельности муниципального учреждения</t>
  </si>
  <si>
    <t xml:space="preserve">Учреждение </t>
  </si>
  <si>
    <t>1. Оплата труда КОСГУ 211</t>
  </si>
  <si>
    <t>Вид ресурса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</si>
  <si>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</si>
  <si>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</si>
  <si>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</si>
  <si>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</si>
  <si>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</si>
  <si>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</si>
  <si>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</si>
  <si>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</si>
  <si>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</si>
  <si>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</si>
  <si>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</si>
  <si>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</si>
  <si>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</si>
  <si>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</si>
  <si>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</si>
  <si>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</si>
  <si>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2. Прочие выплаты персоналу КОСГУ 212</t>
  </si>
  <si>
    <t>Наименование расходов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</si>
  <si>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</si>
  <si>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</si>
  <si>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</si>
  <si>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Сумма в год, руб</t>
  </si>
  <si>
    <t>6=3*4*5</t>
  </si>
  <si>
    <t>Выплаты социального характера</t>
  </si>
  <si>
    <t>3. Начисления на оплату труда КОСГУ 213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</si>
  <si>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</si>
  <si>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</si>
  <si>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</si>
  <si>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</si>
  <si>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</si>
  <si>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</si>
  <si>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</si>
  <si>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</si>
  <si>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</si>
  <si>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</si>
  <si>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</si>
  <si>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РФ по ставке 0,0%</t>
  </si>
  <si>
    <t>обязательное страхование от несчастных случаев на производстве и профессиональных заболеваний по ставке 0,2%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</si>
  <si>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</si>
  <si>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</si>
  <si>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4. Услуги связи КОСГУ 221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</si>
  <si>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</si>
  <si>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</si>
  <si>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</si>
  <si>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</si>
  <si>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7=4*5*6</t>
  </si>
  <si>
    <t>Абонентская плата за номер</t>
  </si>
  <si>
    <t>количество номеров, ед.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</si>
  <si>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</si>
  <si>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</si>
  <si>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</si>
  <si>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</si>
  <si>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</si>
  <si>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Услуги Интернет-провайдеров</t>
  </si>
  <si>
    <t>количество ресурса, ед.</t>
  </si>
  <si>
    <t>Иные услуги связи</t>
  </si>
  <si>
    <t>передача отчетов</t>
  </si>
  <si>
    <t>5. Транспортные услуги КОСГУ 222</t>
  </si>
  <si>
    <t>Доставка грузов (наем транспортных средств)</t>
  </si>
  <si>
    <t>количество машин, ед</t>
  </si>
  <si>
    <t>6.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</si>
  <si>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</si>
  <si>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</si>
  <si>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</si>
  <si>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</si>
  <si>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</si>
  <si>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</si>
  <si>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</si>
  <si>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</si>
  <si>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7. Услуги по содержанию имущества КОСГУ 225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</si>
  <si>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</si>
  <si>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</si>
  <si>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</si>
  <si>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</si>
  <si>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</si>
  <si>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Техническое обслуживание и регламентно-профилактический ремонт электрооборудования (электрощитовых) здания</t>
  </si>
  <si>
    <t>Информационно-техническое сопровождение узла учета тепловой энергии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</si>
  <si>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</si>
  <si>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</si>
  <si>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</si>
  <si>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Обслуживание и уборка помещения</t>
  </si>
  <si>
    <t xml:space="preserve">    - дезинсекция, дератизация</t>
  </si>
  <si>
    <t>кв.м.</t>
  </si>
  <si>
    <t xml:space="preserve">    - очистка кровли от снега, наледи</t>
  </si>
  <si>
    <t xml:space="preserve">    - зарядка огнетушителей</t>
  </si>
  <si>
    <t>количество единиц</t>
  </si>
  <si>
    <t xml:space="preserve">    - стирка белья</t>
  </si>
  <si>
    <t>количество белья, кг</t>
  </si>
  <si>
    <t xml:space="preserve">    </t>
  </si>
  <si>
    <t xml:space="preserve">    - ремонт и госповерка весов</t>
  </si>
  <si>
    <t>Вывоз ТБО</t>
  </si>
  <si>
    <t>куб.м.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</si>
  <si>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</si>
  <si>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</si>
  <si>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</si>
  <si>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</si>
  <si>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</si>
  <si>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</si>
  <si>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</si>
  <si>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Ремонт систем пожарной, охранной сигнализации, системы видеонаблюдения</t>
  </si>
  <si>
    <t>Технический осмотр и ремонт автотранспорта</t>
  </si>
  <si>
    <t>количество автотранспорта (ед.)</t>
  </si>
  <si>
    <t>9. Прочие услуги КОСГУ 226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</si>
  <si>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</si>
  <si>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</si>
  <si>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</si>
  <si>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</si>
  <si>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</si>
  <si>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</si>
  <si>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</si>
  <si>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Предрейсовый медосмотр водителей</t>
  </si>
  <si>
    <t>Программа по передаче электронной отчетности в ФНС и ПФ РФ</t>
  </si>
  <si>
    <t>Аккарицидная обработка</t>
  </si>
  <si>
    <t>Обязательное страхование гражданской ответственности владельцев транспортных средств</t>
  </si>
  <si>
    <t>10. Прочие расходы КОСГУ 290 (уплата налогов)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</si>
  <si>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</si>
  <si>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</si>
  <si>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</si>
  <si>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</si>
  <si>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</si>
  <si>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</si>
  <si>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</si>
  <si>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</si>
  <si>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</si>
  <si>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</si>
  <si>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11. Прочие расходы КОСГУ 290 (за исключением налогов)</t>
  </si>
  <si>
    <t>Стоимость, руб</t>
  </si>
  <si>
    <t>6=4*5</t>
  </si>
  <si>
    <t>госпошлина</t>
  </si>
  <si>
    <t>пени, штрафы</t>
  </si>
  <si>
    <t>12. Приобретение основных средств КОСГУ 310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</si>
  <si>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</si>
  <si>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</si>
  <si>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</si>
  <si>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</si>
  <si>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Приобретение материалов</t>
  </si>
  <si>
    <t>в том числе по группам материалов:</t>
  </si>
  <si>
    <t>Моющие средства</t>
  </si>
  <si>
    <t>Хозяйственные товары, санпринадлежности</t>
  </si>
  <si>
    <t>Посуда</t>
  </si>
  <si>
    <t>Мягкий инвентарь</t>
  </si>
  <si>
    <t>Строительные материалы</t>
  </si>
  <si>
    <t>Комплектующие к ПК</t>
  </si>
  <si>
    <t>Электропринадлежности (лампочки, стартеры)</t>
  </si>
  <si>
    <t>Спецодежда</t>
  </si>
  <si>
    <t>14. Приобретение продуктов питания КОСГУ 340/330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</si>
  <si>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</si>
  <si>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</si>
  <si>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</si>
  <si>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</si>
  <si>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</si>
  <si>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</si>
  <si>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</si>
  <si>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Низкооплачиваемые категории работников</t>
  </si>
  <si>
    <t>15. Приобретение горюче-смазочных материалов (ГСМ) КОСГУ 340/340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</si>
  <si>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</si>
  <si>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</si>
  <si>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</si>
  <si>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</si>
  <si>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</si>
  <si>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</si>
  <si>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 xml:space="preserve">ВСЕГО </t>
  </si>
  <si>
    <t>Руководитель учреждения</t>
  </si>
  <si>
    <t>ФИО</t>
  </si>
  <si>
    <t>Главный бухгалтер</t>
  </si>
  <si>
    <t>Исп.</t>
  </si>
  <si>
    <t>дата</t>
  </si>
  <si>
    <t>ФОРМА</t>
  </si>
  <si>
    <t>Источник финансового обеспечения</t>
  </si>
  <si>
    <t>субвенция из областного бюджета</t>
  </si>
  <si>
    <t>Приобретение бланков документов об образовании</t>
  </si>
  <si>
    <t>Программные средства</t>
  </si>
  <si>
    <t>количество ед</t>
  </si>
  <si>
    <t>2. Начисления на оплату труда КОСГУ 213</t>
  </si>
  <si>
    <t>3. Услуги связи КОСГУ 221</t>
  </si>
  <si>
    <t>4. Прочие услуги КОСГУ 226</t>
  </si>
  <si>
    <t>5. Прочие расходы КОСГУ 290 (за исключением налогов)</t>
  </si>
  <si>
    <t>6. Приобретение основных средств КОСГУ 310</t>
  </si>
  <si>
    <t>7. Приобретение материальных запасов КОСГУ 340 (без продуктов питания)</t>
  </si>
  <si>
    <t>Игры, игрушки</t>
  </si>
  <si>
    <t>Средства обучения</t>
  </si>
  <si>
    <t>Субсидия из муниципального бюджета</t>
  </si>
  <si>
    <t>1. Прочие выплаты персоналу КОСГУ 212</t>
  </si>
  <si>
    <t>2. Услуги связи КОСГУ 221</t>
  </si>
  <si>
    <t>3. Транспортные услуги КОСГУ 222</t>
  </si>
  <si>
    <t>4. Коммунальные услуги КОСГУ 223</t>
  </si>
  <si>
    <t>5. Услуги по содержанию имущества КОСГУ 225</t>
  </si>
  <si>
    <t>6. Прочие услуги КОСГУ 226</t>
  </si>
  <si>
    <t>7. Прочие расходы КОСГУ 290 (уплата налогов)</t>
  </si>
  <si>
    <t>8. Прочие расходы КОСГУ 290 (за исключением налогов)</t>
  </si>
  <si>
    <t>9. Приобретение основных средств КОСГУ 310</t>
  </si>
  <si>
    <t>10. Приобретение материальных запасов КОСГУ 340 (без продуктов питания)</t>
  </si>
  <si>
    <t>11. Приобретение продуктов питания КОСГУ 340/330</t>
  </si>
  <si>
    <t>12. Приобретение горюче-смазочных материалов (ГСМ) КОСГУ 340/340</t>
  </si>
  <si>
    <t>Расчет</t>
  </si>
  <si>
    <t>КОСГУ</t>
  </si>
  <si>
    <t>Платные услуги</t>
  </si>
  <si>
    <t>Средства родительской платы</t>
  </si>
  <si>
    <t>Родительская плата 100%</t>
  </si>
  <si>
    <t>Размер родителской платы в день, руб</t>
  </si>
  <si>
    <t>Родительская плата 50%</t>
  </si>
  <si>
    <t>Средства добровольных пожертвований, грантов, премий</t>
  </si>
  <si>
    <t>Налог                               , всего</t>
  </si>
  <si>
    <t xml:space="preserve">в том числе по группам:                                                          </t>
  </si>
  <si>
    <t>Средства от сдачи в аренду муниципального имущества, находящегося в оперативном управлении</t>
  </si>
  <si>
    <t>Средства  от возмещения коммунальных услуг и эксплуатационных расходов по договорам аренды и безвозмездного пользования</t>
  </si>
  <si>
    <t>1. Услуги связи КОСГУ 221</t>
  </si>
  <si>
    <t>2. Транспортные услуги КОСГУ 222</t>
  </si>
  <si>
    <t>3. Коммунальные услуги КОСГУ 223</t>
  </si>
  <si>
    <t>4. Услуги по содержанию имущества КОСГУ 225</t>
  </si>
  <si>
    <t>5. Прочие услуги КОСГУ 226</t>
  </si>
  <si>
    <t>6. Прочие расходы КОСГУ 290 (уплата налогов)</t>
  </si>
  <si>
    <t>7. Прочие расходы КОСГУ 290 (за исключением налогов)</t>
  </si>
  <si>
    <t>8. Приобретение основных средств КОСГУ 310</t>
  </si>
  <si>
    <t xml:space="preserve">10. Приобретение материальных запасов КОСГУ 340 </t>
  </si>
  <si>
    <t xml:space="preserve">9. Приобретение материальных запасов КОСГУ 340 </t>
  </si>
  <si>
    <t xml:space="preserve">13. Приобретение материальных запасов КОСГУ 340 </t>
  </si>
  <si>
    <t>на 2018 год и плановый период 2019 и 2020 годов</t>
  </si>
  <si>
    <t>к Приказу</t>
  </si>
  <si>
    <t>Управления образования администрации</t>
  </si>
  <si>
    <t>на 1 января 2018 года</t>
  </si>
  <si>
    <t>к приказу Управления образования</t>
  </si>
  <si>
    <t>администрации Ангарского городского округа</t>
  </si>
  <si>
    <t>Учреждение</t>
  </si>
  <si>
    <t>Планируемое количество групп / классов</t>
  </si>
  <si>
    <t>Планируемое количество воспитанников / учащихся</t>
  </si>
  <si>
    <t>тыс.руб.</t>
  </si>
  <si>
    <t>в том числе по видам субсидий</t>
  </si>
  <si>
    <t>Нормативные затраты на оказание муниципальной услуги</t>
  </si>
  <si>
    <t>Субсидия на иные цели</t>
  </si>
  <si>
    <t>субвенция на общее образование</t>
  </si>
  <si>
    <t>субвенция на дошкольное образование</t>
  </si>
  <si>
    <t>за счет средств муниципального бюджета</t>
  </si>
  <si>
    <t>за счет средств областного бюджета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</si>
  <si>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</si>
  <si>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</si>
  <si>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</si>
  <si>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</si>
  <si>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</si>
  <si>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223 / 720</t>
  </si>
  <si>
    <t>Коммунальные услуги (теплоэнергия)</t>
  </si>
  <si>
    <t>223 / 730</t>
  </si>
  <si>
    <t>Коммунальные услуги (электроэнергия)</t>
  </si>
  <si>
    <t>223 / 740</t>
  </si>
  <si>
    <t>Коммунальные услуги (водоснабжение)</t>
  </si>
  <si>
    <t>Работы, услуги по содержанию имущества</t>
  </si>
  <si>
    <t>225 / 130</t>
  </si>
  <si>
    <t>Работы, услуги по содержанию имущества (капитальный ремонт, в том числе проектно-сметная документация)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</si>
  <si>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</si>
  <si>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</si>
  <si>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</si>
  <si>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</si>
  <si>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340 / 330</t>
  </si>
  <si>
    <t>Увеличение стоимости материальных запасов (бесплатное питание детей из малообеспеченных и многодетных семей - школы)</t>
  </si>
  <si>
    <t>340 / 001 / 330</t>
  </si>
  <si>
    <t>Увеличение стоимости материальных запасов (питание детей, родители которых пользуются льготой по родительской плате в дошкольном учреждении 50%)</t>
  </si>
  <si>
    <t>340 / 002 / 330</t>
  </si>
  <si>
    <t>Увеличение стоимости материальных запасов (питание детей, родители которых пользуются льготой по родительской плате в дошкольном учреждении 100%)</t>
  </si>
  <si>
    <t>340 / 015 / 330</t>
  </si>
  <si>
    <t>Увеличение стоимости материальных запасов (бесплатное питание (обеды) низкооплачиваемых работников дошкольных учреждений)</t>
  </si>
  <si>
    <t>340 / 340</t>
  </si>
  <si>
    <t>Увеличение стоимости материальных запасов (горюче-смазочные материалы)</t>
  </si>
  <si>
    <t>Учебные расходы (1500 руб. на 1 ученика (общее образование), 500 руб. на 1 воспитанника (дошкольное образование)):</t>
  </si>
  <si>
    <t>в том числе на приобретение учебников</t>
  </si>
  <si>
    <t>ИТОГО:</t>
  </si>
  <si>
    <t>Расчет на 2016г.</t>
  </si>
  <si>
    <t xml:space="preserve"> муниципальной услуги на организацию и обеспечение общедоступного бесплатного начального общего, основного общего, среднего (полного) общего образования); муниципальной услуги на организацию и обеспечение общедоступного и бесплатного дошкольного образования</t>
  </si>
  <si>
    <t xml:space="preserve">Объем затрат  на муниципальную услугу  </t>
  </si>
  <si>
    <t>Объем муниципальной услуги (физические лица в возрасте от 6 лет 6 месяцев до 18 лет, которым предоставлено общедоступное и бесплатное начальное общее, основное общее, среднее (полное) общее образование); Объем муниципальной услуги (физические лица в возрасте от 1 года 6 месяцев до 7 лет, которым предоставлено общедоступное и бесплатное дошкольное образование)</t>
  </si>
  <si>
    <t>Норматив затрат на  1 ед.услуги в год (тыс.руб.)</t>
  </si>
  <si>
    <t>Общий объем затрат  на муниципальную услугу, в т.ч.</t>
  </si>
  <si>
    <t>за счет субвенции на общее образование</t>
  </si>
  <si>
    <t>за счет субвенции на дошкольное образование</t>
  </si>
  <si>
    <t>мп</t>
  </si>
  <si>
    <t>СВОД К РАСШИФРОВКЕ ПЛАНА ФИНАНСОВО-ХОЗЯЙСТВЕННОЙ ДЕЯТЕЛЬНОСТИ НА 2018 ГОД</t>
  </si>
  <si>
    <t>Нормативные затраты на 2018</t>
  </si>
  <si>
    <t>от ______________2017 №______</t>
  </si>
  <si>
    <t>от _____________2017 № ____________</t>
  </si>
  <si>
    <r>
      <t xml:space="preserve">1. Код субсидии </t>
    </r>
    <r>
      <rPr>
        <b/>
        <i/>
        <u val="single"/>
        <sz val="12"/>
        <color indexed="8"/>
        <rFont val="Times New Roman"/>
        <family val="1"/>
      </rPr>
      <t xml:space="preserve">706101108 </t>
    </r>
    <r>
      <rPr>
        <b/>
        <i/>
        <sz val="12"/>
        <color indexed="8"/>
        <rFont val="Times New Roman"/>
        <family val="1"/>
      </rPr>
      <t xml:space="preserve">- Наименование субсидии </t>
    </r>
    <r>
      <rPr>
        <b/>
        <i/>
        <u val="single"/>
        <sz val="12"/>
        <color indexed="8"/>
        <rFont val="Times New Roman"/>
        <family val="1"/>
      </rPr>
      <t>"Обучение специалистов (гигиеническое обучение, обучение по охране труда и прочее)"</t>
    </r>
  </si>
  <si>
    <r>
      <t xml:space="preserve">2. Код субсидии </t>
    </r>
    <r>
      <rPr>
        <b/>
        <i/>
        <u val="single"/>
        <sz val="12"/>
        <color indexed="8"/>
        <rFont val="Times New Roman"/>
        <family val="1"/>
      </rPr>
      <t>706101068</t>
    </r>
    <r>
      <rPr>
        <b/>
        <i/>
        <sz val="12"/>
        <color indexed="8"/>
        <rFont val="Times New Roman"/>
        <family val="1"/>
      </rPr>
      <t xml:space="preserve"> - Наименование субсидии </t>
    </r>
    <r>
      <rPr>
        <b/>
        <i/>
        <u val="single"/>
        <sz val="12"/>
        <color indexed="8"/>
        <rFont val="Times New Roman"/>
        <family val="1"/>
      </rPr>
      <t>"Текущий ремонт помещений, зданий, сооружений"</t>
    </r>
  </si>
  <si>
    <r>
      <t xml:space="preserve">3. Код субсидии </t>
    </r>
    <r>
      <rPr>
        <b/>
        <i/>
        <u val="single"/>
        <sz val="12"/>
        <color indexed="8"/>
        <rFont val="Times New Roman"/>
        <family val="1"/>
      </rPr>
      <t>706101069</t>
    </r>
    <r>
      <rPr>
        <b/>
        <i/>
        <sz val="12"/>
        <color indexed="8"/>
        <rFont val="Times New Roman"/>
        <family val="1"/>
      </rPr>
      <t xml:space="preserve"> - Наименование субсидии</t>
    </r>
    <r>
      <rPr>
        <b/>
        <i/>
        <u val="single"/>
        <sz val="12"/>
        <color indexed="8"/>
        <rFont val="Times New Roman"/>
        <family val="1"/>
      </rPr>
      <t xml:space="preserve"> "Капитальный ремонт (в том числе проектно-сметная документация)"</t>
    </r>
  </si>
  <si>
    <r>
      <t xml:space="preserve">4. Код субсидии  </t>
    </r>
    <r>
      <rPr>
        <b/>
        <i/>
        <u val="single"/>
        <sz val="12"/>
        <color indexed="8"/>
        <rFont val="Times New Roman"/>
        <family val="1"/>
      </rPr>
      <t>706101109</t>
    </r>
    <r>
      <rPr>
        <b/>
        <i/>
        <sz val="12"/>
        <color indexed="8"/>
        <rFont val="Times New Roman"/>
        <family val="1"/>
      </rPr>
      <t xml:space="preserve"> - Наименование субсидии </t>
    </r>
    <r>
      <rPr>
        <b/>
        <i/>
        <u val="single"/>
        <sz val="12"/>
        <color indexed="8"/>
        <rFont val="Times New Roman"/>
        <family val="1"/>
      </rPr>
      <t>Оснащение пищеблоков образовательных учреждений Ангарского городского округа технологическим оборудованием и резервными источниками горячего водоснабжения</t>
    </r>
  </si>
  <si>
    <r>
      <t xml:space="preserve">5. Код субсидии  </t>
    </r>
    <r>
      <rPr>
        <b/>
        <i/>
        <u val="single"/>
        <sz val="12"/>
        <color indexed="8"/>
        <rFont val="Times New Roman"/>
        <family val="1"/>
      </rPr>
      <t>706101110</t>
    </r>
    <r>
      <rPr>
        <b/>
        <i/>
        <sz val="12"/>
        <color indexed="8"/>
        <rFont val="Times New Roman"/>
        <family val="1"/>
      </rPr>
      <t xml:space="preserve"> - Наименование субсидии </t>
    </r>
    <r>
      <rPr>
        <b/>
        <i/>
        <u val="single"/>
        <sz val="12"/>
        <color indexed="8"/>
        <rFont val="Times New Roman"/>
        <family val="1"/>
      </rPr>
      <t>Противопожарные мероприятия</t>
    </r>
  </si>
  <si>
    <r>
      <t xml:space="preserve">6. Код субсидии  </t>
    </r>
    <r>
      <rPr>
        <b/>
        <i/>
        <u val="single"/>
        <sz val="12"/>
        <color indexed="8"/>
        <rFont val="Times New Roman"/>
        <family val="1"/>
      </rPr>
      <t>706101***</t>
    </r>
    <r>
      <rPr>
        <b/>
        <i/>
        <sz val="12"/>
        <color indexed="8"/>
        <rFont val="Times New Roman"/>
        <family val="1"/>
      </rPr>
      <t xml:space="preserve"> - Наименование субсидии </t>
    </r>
    <r>
      <rPr>
        <b/>
        <i/>
        <u val="single"/>
        <sz val="12"/>
        <color indexed="8"/>
        <rFont val="Times New Roman"/>
        <family val="1"/>
      </rPr>
      <t>Ликвидация аварийных деревьев</t>
    </r>
  </si>
  <si>
    <r>
      <t xml:space="preserve">7. Код субсидии  </t>
    </r>
    <r>
      <rPr>
        <b/>
        <i/>
        <u val="single"/>
        <sz val="12"/>
        <color indexed="8"/>
        <rFont val="Times New Roman"/>
        <family val="1"/>
      </rPr>
      <t>706101***</t>
    </r>
    <r>
      <rPr>
        <b/>
        <i/>
        <sz val="12"/>
        <color indexed="8"/>
        <rFont val="Times New Roman"/>
        <family val="1"/>
      </rPr>
      <t xml:space="preserve"> - Наименование субсидии </t>
    </r>
    <r>
      <rPr>
        <b/>
        <i/>
        <u val="single"/>
        <sz val="12"/>
        <color indexed="8"/>
        <rFont val="Times New Roman"/>
        <family val="1"/>
      </rPr>
      <t>Восстановление целостности асфальтового покрытия и ограждений</t>
    </r>
  </si>
  <si>
    <t>в т.ч.</t>
  </si>
  <si>
    <t>мун.бюджет</t>
  </si>
  <si>
    <t>обл.бюджет</t>
  </si>
  <si>
    <t>кол-во детей * 204 дня * 15 руб.</t>
  </si>
  <si>
    <t>кол-во детей * 204 дня * 30 руб.</t>
  </si>
  <si>
    <r>
      <t xml:space="preserve">8. Код субсидии  </t>
    </r>
    <r>
      <rPr>
        <b/>
        <i/>
        <u val="single"/>
        <sz val="12"/>
        <color indexed="8"/>
        <rFont val="Times New Roman"/>
        <family val="1"/>
      </rPr>
      <t>706101***</t>
    </r>
    <r>
      <rPr>
        <b/>
        <i/>
        <sz val="12"/>
        <color indexed="8"/>
        <rFont val="Times New Roman"/>
        <family val="1"/>
      </rPr>
      <t xml:space="preserve"> - Наименование субсидии </t>
    </r>
    <r>
      <rPr>
        <b/>
        <i/>
        <u val="single"/>
        <sz val="12"/>
        <color indexed="8"/>
        <rFont val="Times New Roman"/>
        <family val="1"/>
      </rPr>
      <t>Специальная оценка условий труда</t>
    </r>
  </si>
  <si>
    <r>
      <t xml:space="preserve">9. Код субсидии  </t>
    </r>
    <r>
      <rPr>
        <b/>
        <i/>
        <u val="single"/>
        <sz val="12"/>
        <color indexed="8"/>
        <rFont val="Times New Roman"/>
        <family val="1"/>
      </rPr>
      <t>706101102</t>
    </r>
    <r>
      <rPr>
        <b/>
        <i/>
        <sz val="12"/>
        <color indexed="8"/>
        <rFont val="Times New Roman"/>
        <family val="1"/>
      </rPr>
      <t xml:space="preserve"> Наименование субсидии </t>
    </r>
    <r>
      <rPr>
        <b/>
        <i/>
        <u val="single"/>
        <sz val="12"/>
        <color indexed="8"/>
        <rFont val="Times New Roman"/>
        <family val="1"/>
      </rPr>
      <t>Меры социальной поддержки многодетным ималоимущим семьям на питание (обл. бюджет) только школы</t>
    </r>
  </si>
  <si>
    <r>
      <t xml:space="preserve">10. Код субсидии  </t>
    </r>
    <r>
      <rPr>
        <b/>
        <i/>
        <u val="single"/>
        <sz val="12"/>
        <color indexed="8"/>
        <rFont val="Times New Roman"/>
        <family val="1"/>
      </rPr>
      <t>706101102</t>
    </r>
    <r>
      <rPr>
        <b/>
        <i/>
        <sz val="12"/>
        <color indexed="8"/>
        <rFont val="Times New Roman"/>
        <family val="1"/>
      </rPr>
      <t xml:space="preserve"> Наименование субсидии </t>
    </r>
    <r>
      <rPr>
        <b/>
        <i/>
        <u val="single"/>
        <sz val="12"/>
        <color indexed="8"/>
        <rFont val="Times New Roman"/>
        <family val="1"/>
      </rPr>
      <t>Меры социальной поддержки многодетным ималоимущим семьям на питание (мун. бюджет) только школы</t>
    </r>
  </si>
  <si>
    <t>Е.О. Кривожня</t>
  </si>
  <si>
    <t>31</t>
  </si>
  <si>
    <t>июня 2017г.</t>
  </si>
  <si>
    <t>Муниципальное бюджетное дошкольное образовательное учреждение детский сад №87</t>
  </si>
  <si>
    <t>665806,Иркутская область, г. Ангарск, квартал 35. дом 22</t>
  </si>
  <si>
    <t>воспитание, обучение и развитие, присмотр, уход и оздоровление воспитанников в озрасте от 3 до 7 лет</t>
  </si>
  <si>
    <t>3801017668/380101001</t>
  </si>
  <si>
    <t>реализация основной образовательной программы дошкольного образования</t>
  </si>
  <si>
    <t>1.4. Общая балансовая стоимость недвижимого муниципального имущества на дату составления Плана  всего - 5210259,32</t>
  </si>
  <si>
    <t xml:space="preserve">1.4.1. Стоимость имущества, закрепленного собственником имущества за учреждением на праве оперативного управления - 5210259,32
</t>
  </si>
  <si>
    <t>1.5. Общая балансовая стоимость движимого муниципального имущества на дату составления Плана - 653587,83</t>
  </si>
  <si>
    <t>1.5.1. Балансовая стоимость особо ценного движимого имущества - 211269.97</t>
  </si>
  <si>
    <t xml:space="preserve"> на _________________________________20_17__г.</t>
  </si>
  <si>
    <t>Кривожня Е.О.</t>
  </si>
  <si>
    <t>услуги связи</t>
  </si>
  <si>
    <t>теплоэнергия</t>
  </si>
  <si>
    <t>электроэнергия</t>
  </si>
  <si>
    <t>водоснабжение</t>
  </si>
  <si>
    <t>Квт</t>
  </si>
  <si>
    <t>м3</t>
  </si>
  <si>
    <t>Гкалл</t>
  </si>
  <si>
    <t>работы, услуги по содержанию имущества</t>
  </si>
  <si>
    <t>Прочие расходы, услуги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</si>
</sst>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000"/>
    <numFmt numFmtId="174" formatCode="0.000"/>
    <numFmt numFmtId="175" formatCode="#,##0.000"/>
  </numFmts>
  <fonts count="7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Arial Cyr"/>
      <family val="0"/>
    </font>
    <font>
      <b/>
      <i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indent="2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vertical="top" wrapText="1"/>
    </xf>
    <xf numFmtId="3" fontId="27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49" fontId="1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right" vertical="top"/>
    </xf>
    <xf numFmtId="0" fontId="30" fillId="0" borderId="0" xfId="0" applyFont="1" applyAlignment="1">
      <alignment/>
    </xf>
    <xf numFmtId="49" fontId="27" fillId="0" borderId="12" xfId="0" applyNumberFormat="1" applyFont="1" applyBorder="1" applyAlignment="1">
      <alignment horizontal="center" vertical="top" wrapText="1"/>
    </xf>
    <xf numFmtId="49" fontId="27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top"/>
    </xf>
    <xf numFmtId="49" fontId="5" fillId="24" borderId="14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8" fillId="0" borderId="0" xfId="53" applyFont="1">
      <alignment/>
      <protection/>
    </xf>
    <xf numFmtId="0" fontId="59" fillId="0" borderId="0" xfId="53" applyFont="1">
      <alignment/>
      <protection/>
    </xf>
    <xf numFmtId="0" fontId="59" fillId="24" borderId="0" xfId="53" applyFont="1" applyFill="1">
      <alignment/>
      <protection/>
    </xf>
    <xf numFmtId="0" fontId="60" fillId="25" borderId="14" xfId="53" applyFont="1" applyFill="1" applyBorder="1" applyAlignment="1">
      <alignment horizontal="center" vertical="center" wrapText="1"/>
      <protection/>
    </xf>
    <xf numFmtId="0" fontId="61" fillId="0" borderId="0" xfId="53" applyFont="1">
      <alignment/>
      <protection/>
    </xf>
    <xf numFmtId="0" fontId="59" fillId="25" borderId="14" xfId="53" applyFont="1" applyFill="1" applyBorder="1" applyAlignment="1">
      <alignment horizontal="center" vertical="center" wrapText="1"/>
      <protection/>
    </xf>
    <xf numFmtId="0" fontId="59" fillId="0" borderId="14" xfId="53" applyFont="1" applyBorder="1" applyAlignment="1">
      <alignment wrapText="1"/>
      <protection/>
    </xf>
    <xf numFmtId="0" fontId="59" fillId="0" borderId="14" xfId="53" applyFont="1" applyBorder="1" applyAlignment="1">
      <alignment horizontal="center" wrapText="1"/>
      <protection/>
    </xf>
    <xf numFmtId="3" fontId="7" fillId="0" borderId="14" xfId="53" applyNumberFormat="1" applyFont="1" applyBorder="1" applyAlignment="1">
      <alignment horizontal="center" wrapText="1"/>
      <protection/>
    </xf>
    <xf numFmtId="4" fontId="7" fillId="0" borderId="14" xfId="53" applyNumberFormat="1" applyFont="1" applyBorder="1" applyAlignment="1">
      <alignment horizontal="center" wrapText="1"/>
      <protection/>
    </xf>
    <xf numFmtId="3" fontId="62" fillId="24" borderId="14" xfId="53" applyNumberFormat="1" applyFont="1" applyFill="1" applyBorder="1">
      <alignment/>
      <protection/>
    </xf>
    <xf numFmtId="173" fontId="59" fillId="0" borderId="14" xfId="53" applyNumberFormat="1" applyFont="1" applyBorder="1">
      <alignment/>
      <protection/>
    </xf>
    <xf numFmtId="4" fontId="32" fillId="0" borderId="14" xfId="53" applyNumberFormat="1" applyFont="1" applyBorder="1" applyAlignment="1">
      <alignment wrapText="1"/>
      <protection/>
    </xf>
    <xf numFmtId="0" fontId="59" fillId="0" borderId="14" xfId="53" applyFont="1" applyBorder="1" applyAlignment="1">
      <alignment horizontal="center"/>
      <protection/>
    </xf>
    <xf numFmtId="4" fontId="59" fillId="26" borderId="14" xfId="53" applyNumberFormat="1" applyFont="1" applyFill="1" applyBorder="1">
      <alignment/>
      <protection/>
    </xf>
    <xf numFmtId="0" fontId="59" fillId="0" borderId="14" xfId="53" applyFont="1" applyBorder="1">
      <alignment/>
      <protection/>
    </xf>
    <xf numFmtId="4" fontId="63" fillId="26" borderId="14" xfId="53" applyNumberFormat="1" applyFont="1" applyFill="1" applyBorder="1" applyAlignment="1">
      <alignment/>
      <protection/>
    </xf>
    <xf numFmtId="0" fontId="60" fillId="0" borderId="12" xfId="53" applyFont="1" applyBorder="1" applyAlignment="1">
      <alignment horizontal="left" wrapText="1"/>
      <protection/>
    </xf>
    <xf numFmtId="0" fontId="64" fillId="25" borderId="12" xfId="53" applyFont="1" applyFill="1" applyBorder="1" applyAlignment="1">
      <alignment horizontal="center" vertical="center" wrapText="1"/>
      <protection/>
    </xf>
    <xf numFmtId="0" fontId="65" fillId="0" borderId="0" xfId="53" applyFont="1">
      <alignment/>
      <protection/>
    </xf>
    <xf numFmtId="0" fontId="65" fillId="25" borderId="14" xfId="53" applyFont="1" applyFill="1" applyBorder="1" applyAlignment="1">
      <alignment horizontal="center" vertical="center" wrapText="1"/>
      <protection/>
    </xf>
    <xf numFmtId="0" fontId="32" fillId="0" borderId="12" xfId="53" applyFont="1" applyBorder="1" applyAlignment="1">
      <alignment horizontal="center" vertical="center" wrapText="1"/>
      <protection/>
    </xf>
    <xf numFmtId="4" fontId="59" fillId="26" borderId="14" xfId="53" applyNumberFormat="1" applyFont="1" applyFill="1" applyBorder="1" applyAlignment="1">
      <alignment horizontal="right"/>
      <protection/>
    </xf>
    <xf numFmtId="0" fontId="63" fillId="26" borderId="12" xfId="53" applyFont="1" applyFill="1" applyBorder="1" applyAlignment="1">
      <alignment horizontal="right" vertical="center"/>
      <protection/>
    </xf>
    <xf numFmtId="0" fontId="63" fillId="26" borderId="13" xfId="53" applyFont="1" applyFill="1" applyBorder="1" applyAlignment="1">
      <alignment horizontal="right" vertical="center"/>
      <protection/>
    </xf>
    <xf numFmtId="0" fontId="64" fillId="25" borderId="13" xfId="53" applyFont="1" applyFill="1" applyBorder="1" applyAlignment="1">
      <alignment horizontal="center" vertical="center" wrapText="1"/>
      <protection/>
    </xf>
    <xf numFmtId="0" fontId="60" fillId="25" borderId="12" xfId="53" applyFont="1" applyFill="1" applyBorder="1" applyAlignment="1">
      <alignment horizontal="center" vertical="center" wrapText="1"/>
      <protection/>
    </xf>
    <xf numFmtId="0" fontId="61" fillId="0" borderId="12" xfId="53" applyFont="1" applyBorder="1" applyAlignment="1">
      <alignment horizontal="left" wrapText="1"/>
      <protection/>
    </xf>
    <xf numFmtId="0" fontId="65" fillId="25" borderId="13" xfId="53" applyFont="1" applyFill="1" applyBorder="1" applyAlignment="1">
      <alignment horizontal="center" vertical="center" wrapText="1"/>
      <protection/>
    </xf>
    <xf numFmtId="0" fontId="65" fillId="25" borderId="13" xfId="53" applyFont="1" applyFill="1" applyBorder="1" applyAlignment="1">
      <alignment horizontal="center" vertical="center" wrapText="1"/>
      <protection/>
    </xf>
    <xf numFmtId="0" fontId="65" fillId="25" borderId="12" xfId="53" applyFont="1" applyFill="1" applyBorder="1" applyAlignment="1">
      <alignment horizontal="center" vertical="center" wrapText="1"/>
      <protection/>
    </xf>
    <xf numFmtId="0" fontId="66" fillId="0" borderId="14" xfId="53" applyFont="1" applyBorder="1" applyAlignment="1">
      <alignment wrapText="1"/>
      <protection/>
    </xf>
    <xf numFmtId="0" fontId="66" fillId="0" borderId="14" xfId="53" applyFont="1" applyBorder="1" applyAlignment="1">
      <alignment horizontal="center" wrapText="1"/>
      <protection/>
    </xf>
    <xf numFmtId="0" fontId="33" fillId="0" borderId="12" xfId="53" applyFont="1" applyBorder="1" applyAlignment="1">
      <alignment horizontal="center" wrapText="1"/>
      <protection/>
    </xf>
    <xf numFmtId="4" fontId="33" fillId="0" borderId="12" xfId="53" applyNumberFormat="1" applyFont="1" applyBorder="1" applyAlignment="1">
      <alignment horizontal="center" wrapText="1"/>
      <protection/>
    </xf>
    <xf numFmtId="4" fontId="66" fillId="26" borderId="14" xfId="53" applyNumberFormat="1" applyFont="1" applyFill="1" applyBorder="1">
      <alignment/>
      <protection/>
    </xf>
    <xf numFmtId="0" fontId="66" fillId="0" borderId="0" xfId="53" applyFont="1">
      <alignment/>
      <protection/>
    </xf>
    <xf numFmtId="4" fontId="32" fillId="0" borderId="12" xfId="53" applyNumberFormat="1" applyFont="1" applyBorder="1" applyAlignment="1">
      <alignment horizontal="center" wrapText="1"/>
      <protection/>
    </xf>
    <xf numFmtId="0" fontId="60" fillId="25" borderId="14" xfId="53" applyFont="1" applyFill="1" applyBorder="1" applyAlignment="1">
      <alignment horizontal="left" vertical="center" wrapText="1"/>
      <protection/>
    </xf>
    <xf numFmtId="0" fontId="60" fillId="25" borderId="14" xfId="53" applyFont="1" applyFill="1" applyBorder="1" applyAlignment="1">
      <alignment horizontal="center" vertical="center" wrapText="1"/>
      <protection/>
    </xf>
    <xf numFmtId="0" fontId="65" fillId="0" borderId="12" xfId="53" applyFont="1" applyBorder="1" applyAlignment="1">
      <alignment horizontal="center" wrapText="1"/>
      <protection/>
    </xf>
    <xf numFmtId="0" fontId="65" fillId="0" borderId="0" xfId="53" applyFont="1" applyAlignment="1">
      <alignment horizontal="center"/>
      <protection/>
    </xf>
    <xf numFmtId="0" fontId="32" fillId="0" borderId="14" xfId="53" applyFont="1" applyBorder="1" applyAlignment="1">
      <alignment horizontal="center" vertical="center" wrapText="1"/>
      <protection/>
    </xf>
    <xf numFmtId="2" fontId="59" fillId="0" borderId="14" xfId="53" applyNumberFormat="1" applyFont="1" applyBorder="1">
      <alignment/>
      <protection/>
    </xf>
    <xf numFmtId="0" fontId="59" fillId="0" borderId="12" xfId="53" applyFont="1" applyBorder="1" applyAlignment="1">
      <alignment horizontal="center" wrapText="1"/>
      <protection/>
    </xf>
    <xf numFmtId="4" fontId="63" fillId="26" borderId="14" xfId="53" applyNumberFormat="1" applyFont="1" applyFill="1" applyBorder="1">
      <alignment/>
      <protection/>
    </xf>
    <xf numFmtId="2" fontId="59" fillId="0" borderId="14" xfId="53" applyNumberFormat="1" applyFont="1" applyBorder="1" applyAlignment="1">
      <alignment horizontal="center"/>
      <protection/>
    </xf>
    <xf numFmtId="0" fontId="32" fillId="0" borderId="12" xfId="53" applyFont="1" applyBorder="1" applyAlignment="1">
      <alignment horizontal="center" wrapText="1"/>
      <protection/>
    </xf>
    <xf numFmtId="2" fontId="66" fillId="0" borderId="14" xfId="53" applyNumberFormat="1" applyFont="1" applyBorder="1" applyAlignment="1">
      <alignment horizontal="center"/>
      <protection/>
    </xf>
    <xf numFmtId="16" fontId="59" fillId="0" borderId="14" xfId="53" applyNumberFormat="1" applyFont="1" applyBorder="1" applyAlignment="1">
      <alignment horizontal="center" wrapText="1"/>
      <protection/>
    </xf>
    <xf numFmtId="0" fontId="63" fillId="0" borderId="12" xfId="53" applyFont="1" applyBorder="1" applyAlignment="1">
      <alignment horizontal="left" wrapText="1"/>
      <protection/>
    </xf>
    <xf numFmtId="0" fontId="66" fillId="25" borderId="13" xfId="53" applyFont="1" applyFill="1" applyBorder="1" applyAlignment="1">
      <alignment horizontal="center" vertical="center" wrapText="1"/>
      <protection/>
    </xf>
    <xf numFmtId="0" fontId="63" fillId="25" borderId="14" xfId="53" applyFont="1" applyFill="1" applyBorder="1" applyAlignment="1">
      <alignment horizontal="center" vertical="center" wrapText="1"/>
      <protection/>
    </xf>
    <xf numFmtId="0" fontId="67" fillId="0" borderId="12" xfId="53" applyFont="1" applyBorder="1" applyAlignment="1">
      <alignment horizontal="left" wrapText="1"/>
      <protection/>
    </xf>
    <xf numFmtId="0" fontId="59" fillId="25" borderId="13" xfId="53" applyFont="1" applyFill="1" applyBorder="1" applyAlignment="1">
      <alignment horizontal="center" vertical="center" wrapText="1"/>
      <protection/>
    </xf>
    <xf numFmtId="0" fontId="33" fillId="0" borderId="14" xfId="53" applyFont="1" applyBorder="1" applyAlignment="1">
      <alignment horizontal="center" wrapText="1"/>
      <protection/>
    </xf>
    <xf numFmtId="0" fontId="59" fillId="0" borderId="12" xfId="53" applyFont="1" applyBorder="1" applyAlignment="1">
      <alignment wrapText="1"/>
      <protection/>
    </xf>
    <xf numFmtId="4" fontId="32" fillId="0" borderId="14" xfId="53" applyNumberFormat="1" applyFont="1" applyBorder="1" applyAlignment="1">
      <alignment horizontal="center" wrapText="1"/>
      <protection/>
    </xf>
    <xf numFmtId="172" fontId="32" fillId="0" borderId="14" xfId="53" applyNumberFormat="1" applyFont="1" applyBorder="1" applyAlignment="1">
      <alignment horizontal="center" wrapText="1"/>
      <protection/>
    </xf>
    <xf numFmtId="4" fontId="66" fillId="26" borderId="14" xfId="53" applyNumberFormat="1" applyFont="1" applyFill="1" applyBorder="1" applyAlignment="1">
      <alignment horizontal="right"/>
      <protection/>
    </xf>
    <xf numFmtId="0" fontId="68" fillId="0" borderId="12" xfId="53" applyFont="1" applyBorder="1" applyAlignment="1">
      <alignment horizontal="left" wrapText="1"/>
      <protection/>
    </xf>
    <xf numFmtId="0" fontId="69" fillId="25" borderId="12" xfId="53" applyFont="1" applyFill="1" applyBorder="1" applyAlignment="1">
      <alignment horizontal="center" vertical="center" wrapText="1"/>
      <protection/>
    </xf>
    <xf numFmtId="0" fontId="68" fillId="25" borderId="14" xfId="53" applyFont="1" applyFill="1" applyBorder="1" applyAlignment="1">
      <alignment horizontal="center" vertical="center" wrapText="1"/>
      <protection/>
    </xf>
    <xf numFmtId="0" fontId="70" fillId="0" borderId="0" xfId="53" applyFont="1">
      <alignment/>
      <protection/>
    </xf>
    <xf numFmtId="0" fontId="70" fillId="25" borderId="14" xfId="53" applyFont="1" applyFill="1" applyBorder="1" applyAlignment="1">
      <alignment horizontal="center" vertical="center" wrapText="1"/>
      <protection/>
    </xf>
    <xf numFmtId="0" fontId="65" fillId="24" borderId="0" xfId="53" applyFont="1" applyFill="1">
      <alignment/>
      <protection/>
    </xf>
    <xf numFmtId="0" fontId="65" fillId="0" borderId="15" xfId="53" applyFont="1" applyBorder="1">
      <alignment/>
      <protection/>
    </xf>
    <xf numFmtId="0" fontId="65" fillId="24" borderId="15" xfId="53" applyFont="1" applyFill="1" applyBorder="1">
      <alignment/>
      <protection/>
    </xf>
    <xf numFmtId="0" fontId="65" fillId="0" borderId="0" xfId="53" applyFont="1" applyAlignment="1">
      <alignment horizontal="center"/>
      <protection/>
    </xf>
    <xf numFmtId="0" fontId="65" fillId="0" borderId="0" xfId="53" applyFont="1" applyAlignment="1">
      <alignment horizontal="right"/>
      <protection/>
    </xf>
    <xf numFmtId="0" fontId="71" fillId="0" borderId="0" xfId="53" applyFont="1" applyAlignment="1">
      <alignment horizontal="center"/>
      <protection/>
    </xf>
    <xf numFmtId="0" fontId="72" fillId="0" borderId="19" xfId="53" applyFont="1" applyBorder="1" applyAlignment="1">
      <alignment horizontal="center"/>
      <protection/>
    </xf>
    <xf numFmtId="0" fontId="63" fillId="26" borderId="12" xfId="53" applyFont="1" applyFill="1" applyBorder="1" applyAlignment="1">
      <alignment horizontal="right" vertical="center"/>
      <protection/>
    </xf>
    <xf numFmtId="0" fontId="63" fillId="26" borderId="13" xfId="53" applyFont="1" applyFill="1" applyBorder="1" applyAlignment="1">
      <alignment horizontal="right" vertical="center"/>
      <protection/>
    </xf>
    <xf numFmtId="0" fontId="60" fillId="25" borderId="14" xfId="53" applyFont="1" applyFill="1" applyBorder="1" applyAlignment="1">
      <alignment horizontal="center" vertical="center" wrapText="1"/>
      <protection/>
    </xf>
    <xf numFmtId="0" fontId="63" fillId="26" borderId="13" xfId="53" applyFont="1" applyFill="1" applyBorder="1" applyAlignment="1">
      <alignment horizontal="right" vertical="center"/>
      <protection/>
    </xf>
    <xf numFmtId="0" fontId="63" fillId="26" borderId="12" xfId="53" applyFont="1" applyFill="1" applyBorder="1" applyAlignment="1">
      <alignment horizontal="right" vertical="center"/>
      <protection/>
    </xf>
    <xf numFmtId="0" fontId="60" fillId="25" borderId="14" xfId="53" applyFont="1" applyFill="1" applyBorder="1" applyAlignment="1">
      <alignment horizontal="center" vertical="center" wrapText="1"/>
      <protection/>
    </xf>
    <xf numFmtId="0" fontId="1" fillId="0" borderId="0" xfId="55" applyFont="1" applyFill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0" fontId="39" fillId="0" borderId="0" xfId="54" applyFont="1" applyFill="1" applyAlignment="1">
      <alignment horizontal="right" vertical="center"/>
      <protection/>
    </xf>
    <xf numFmtId="0" fontId="40" fillId="0" borderId="0" xfId="0" applyFont="1" applyFill="1" applyAlignment="1">
      <alignment horizontal="left" vertical="center"/>
    </xf>
    <xf numFmtId="0" fontId="40" fillId="0" borderId="0" xfId="55" applyFont="1" applyFill="1" applyAlignment="1">
      <alignment horizontal="center" vertical="center"/>
      <protection/>
    </xf>
    <xf numFmtId="22" fontId="40" fillId="0" borderId="0" xfId="55" applyNumberFormat="1" applyFont="1" applyFill="1" applyAlignment="1">
      <alignment horizontal="center" vertical="center"/>
      <protection/>
    </xf>
    <xf numFmtId="0" fontId="40" fillId="0" borderId="0" xfId="54" applyFont="1" applyFill="1" applyAlignment="1">
      <alignment horizontal="center" vertical="center" wrapText="1"/>
      <protection/>
    </xf>
    <xf numFmtId="0" fontId="39" fillId="0" borderId="0" xfId="54" applyFont="1" applyFill="1" applyAlignment="1">
      <alignment vertical="center"/>
      <protection/>
    </xf>
    <xf numFmtId="0" fontId="39" fillId="0" borderId="0" xfId="55" applyFont="1" applyFill="1" applyAlignment="1">
      <alignment vertical="center"/>
      <protection/>
    </xf>
    <xf numFmtId="0" fontId="40" fillId="0" borderId="0" xfId="55" applyFont="1" applyFill="1" applyAlignment="1">
      <alignment vertical="center"/>
      <protection/>
    </xf>
    <xf numFmtId="0" fontId="39" fillId="0" borderId="15" xfId="55" applyFont="1" applyFill="1" applyBorder="1" applyAlignment="1">
      <alignment vertical="center"/>
      <protection/>
    </xf>
    <xf numFmtId="0" fontId="39" fillId="0" borderId="15" xfId="54" applyFont="1" applyFill="1" applyBorder="1" applyAlignment="1">
      <alignment vertical="center"/>
      <protection/>
    </xf>
    <xf numFmtId="0" fontId="40" fillId="0" borderId="15" xfId="55" applyFont="1" applyFill="1" applyBorder="1" applyAlignment="1">
      <alignment vertical="center"/>
      <protection/>
    </xf>
    <xf numFmtId="0" fontId="40" fillId="0" borderId="13" xfId="55" applyFont="1" applyFill="1" applyBorder="1" applyAlignment="1">
      <alignment vertical="center"/>
      <protection/>
    </xf>
    <xf numFmtId="0" fontId="40" fillId="0" borderId="0" xfId="55" applyFont="1" applyFill="1" applyAlignment="1">
      <alignment horizontal="center" vertical="center" wrapText="1"/>
      <protection/>
    </xf>
    <xf numFmtId="0" fontId="7" fillId="0" borderId="0" xfId="54" applyFont="1" applyFill="1" applyAlignment="1">
      <alignment horizontal="right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54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/>
    </xf>
    <xf numFmtId="3" fontId="39" fillId="0" borderId="14" xfId="54" applyNumberFormat="1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3" fontId="40" fillId="0" borderId="14" xfId="0" applyNumberFormat="1" applyFont="1" applyFill="1" applyBorder="1" applyAlignment="1">
      <alignment horizontal="center" vertical="center"/>
    </xf>
    <xf numFmtId="3" fontId="40" fillId="0" borderId="14" xfId="54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54" applyNumberFormat="1" applyFont="1" applyFill="1" applyAlignment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 wrapText="1"/>
      <protection/>
    </xf>
    <xf numFmtId="175" fontId="40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vertical="center"/>
      <protection/>
    </xf>
    <xf numFmtId="175" fontId="4" fillId="0" borderId="0" xfId="55" applyNumberFormat="1" applyFont="1" applyFill="1" applyBorder="1" applyAlignment="1">
      <alignment horizontal="center"/>
      <protection/>
    </xf>
    <xf numFmtId="175" fontId="4" fillId="0" borderId="0" xfId="55" applyNumberFormat="1" applyFont="1" applyFill="1" applyBorder="1" applyAlignment="1">
      <alignment horizontal="center" vertical="center"/>
      <protection/>
    </xf>
    <xf numFmtId="4" fontId="4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3" fontId="40" fillId="0" borderId="14" xfId="54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63" fillId="26" borderId="13" xfId="53" applyFont="1" applyFill="1" applyBorder="1" applyAlignment="1">
      <alignment horizontal="right" vertical="center"/>
      <protection/>
    </xf>
    <xf numFmtId="0" fontId="63" fillId="26" borderId="16" xfId="53" applyFont="1" applyFill="1" applyBorder="1" applyAlignment="1">
      <alignment horizontal="right" vertical="center"/>
      <protection/>
    </xf>
    <xf numFmtId="0" fontId="36" fillId="0" borderId="19" xfId="53" applyFont="1" applyBorder="1" applyAlignment="1">
      <alignment horizontal="right" vertical="center"/>
      <protection/>
    </xf>
    <xf numFmtId="0" fontId="36" fillId="0" borderId="20" xfId="53" applyFont="1" applyBorder="1" applyAlignment="1">
      <alignment horizontal="right" vertical="center"/>
      <protection/>
    </xf>
    <xf numFmtId="0" fontId="65" fillId="0" borderId="19" xfId="53" applyFont="1" applyBorder="1" applyAlignment="1">
      <alignment horizontal="center"/>
      <protection/>
    </xf>
    <xf numFmtId="0" fontId="71" fillId="0" borderId="0" xfId="53" applyFont="1" applyAlignment="1">
      <alignment horizontal="center"/>
      <protection/>
    </xf>
    <xf numFmtId="0" fontId="65" fillId="0" borderId="0" xfId="53" applyFont="1" applyAlignment="1">
      <alignment horizontal="center"/>
      <protection/>
    </xf>
    <xf numFmtId="0" fontId="65" fillId="24" borderId="19" xfId="53" applyFont="1" applyFill="1" applyBorder="1" applyAlignment="1">
      <alignment horizontal="center"/>
      <protection/>
    </xf>
    <xf numFmtId="0" fontId="72" fillId="0" borderId="15" xfId="53" applyFont="1" applyBorder="1" applyAlignment="1">
      <alignment horizontal="center"/>
      <protection/>
    </xf>
    <xf numFmtId="0" fontId="32" fillId="0" borderId="12" xfId="53" applyFont="1" applyBorder="1" applyAlignment="1">
      <alignment horizontal="center" vertical="center" wrapText="1"/>
      <protection/>
    </xf>
    <xf numFmtId="0" fontId="32" fillId="0" borderId="16" xfId="53" applyFont="1" applyBorder="1" applyAlignment="1">
      <alignment horizontal="center" vertical="center" wrapText="1"/>
      <protection/>
    </xf>
    <xf numFmtId="4" fontId="7" fillId="0" borderId="12" xfId="53" applyNumberFormat="1" applyFont="1" applyBorder="1" applyAlignment="1">
      <alignment horizontal="center" wrapText="1"/>
      <protection/>
    </xf>
    <xf numFmtId="4" fontId="7" fillId="0" borderId="16" xfId="53" applyNumberFormat="1" applyFont="1" applyBorder="1" applyAlignment="1">
      <alignment horizontal="center" wrapText="1"/>
      <protection/>
    </xf>
    <xf numFmtId="3" fontId="7" fillId="0" borderId="12" xfId="53" applyNumberFormat="1" applyFont="1" applyBorder="1" applyAlignment="1">
      <alignment horizontal="center" wrapText="1"/>
      <protection/>
    </xf>
    <xf numFmtId="3" fontId="7" fillId="0" borderId="16" xfId="53" applyNumberFormat="1" applyFont="1" applyBorder="1" applyAlignment="1">
      <alignment horizontal="center" wrapText="1"/>
      <protection/>
    </xf>
    <xf numFmtId="0" fontId="63" fillId="0" borderId="12" xfId="53" applyFont="1" applyBorder="1" applyAlignment="1">
      <alignment horizontal="left" wrapText="1"/>
      <protection/>
    </xf>
    <xf numFmtId="0" fontId="63" fillId="0" borderId="13" xfId="53" applyFont="1" applyBorder="1" applyAlignment="1">
      <alignment horizontal="left" wrapText="1"/>
      <protection/>
    </xf>
    <xf numFmtId="0" fontId="63" fillId="0" borderId="16" xfId="53" applyFont="1" applyBorder="1" applyAlignment="1">
      <alignment horizontal="left" wrapText="1"/>
      <protection/>
    </xf>
    <xf numFmtId="0" fontId="60" fillId="25" borderId="12" xfId="53" applyFont="1" applyFill="1" applyBorder="1" applyAlignment="1">
      <alignment horizontal="center" vertical="center" wrapText="1"/>
      <protection/>
    </xf>
    <xf numFmtId="0" fontId="60" fillId="25" borderId="16" xfId="53" applyFont="1" applyFill="1" applyBorder="1" applyAlignment="1">
      <alignment horizontal="center" vertical="center" wrapText="1"/>
      <protection/>
    </xf>
    <xf numFmtId="0" fontId="65" fillId="25" borderId="12" xfId="53" applyFont="1" applyFill="1" applyBorder="1" applyAlignment="1">
      <alignment horizontal="center" vertical="center" wrapText="1"/>
      <protection/>
    </xf>
    <xf numFmtId="0" fontId="65" fillId="25" borderId="16" xfId="53" applyFont="1" applyFill="1" applyBorder="1" applyAlignment="1">
      <alignment horizontal="center" vertical="center" wrapText="1"/>
      <protection/>
    </xf>
    <xf numFmtId="0" fontId="63" fillId="26" borderId="12" xfId="53" applyFont="1" applyFill="1" applyBorder="1" applyAlignment="1">
      <alignment horizontal="right" vertical="center"/>
      <protection/>
    </xf>
    <xf numFmtId="0" fontId="59" fillId="0" borderId="12" xfId="53" applyFont="1" applyBorder="1" applyAlignment="1">
      <alignment horizontal="left" wrapText="1"/>
      <protection/>
    </xf>
    <xf numFmtId="0" fontId="59" fillId="0" borderId="16" xfId="53" applyFont="1" applyBorder="1" applyAlignment="1">
      <alignment horizontal="left" wrapText="1"/>
      <protection/>
    </xf>
    <xf numFmtId="0" fontId="32" fillId="0" borderId="12" xfId="53" applyFont="1" applyBorder="1" applyAlignment="1">
      <alignment horizontal="center" wrapText="1"/>
      <protection/>
    </xf>
    <xf numFmtId="0" fontId="32" fillId="0" borderId="16" xfId="53" applyFont="1" applyBorder="1" applyAlignment="1">
      <alignment horizontal="center" wrapText="1"/>
      <protection/>
    </xf>
    <xf numFmtId="0" fontId="60" fillId="25" borderId="14" xfId="53" applyFont="1" applyFill="1" applyBorder="1" applyAlignment="1">
      <alignment horizontal="center" vertical="center" wrapText="1"/>
      <protection/>
    </xf>
    <xf numFmtId="0" fontId="59" fillId="0" borderId="13" xfId="53" applyFont="1" applyBorder="1" applyAlignment="1">
      <alignment horizontal="left" wrapText="1"/>
      <protection/>
    </xf>
    <xf numFmtId="172" fontId="32" fillId="0" borderId="12" xfId="53" applyNumberFormat="1" applyFont="1" applyBorder="1" applyAlignment="1">
      <alignment horizontal="center" wrapText="1"/>
      <protection/>
    </xf>
    <xf numFmtId="172" fontId="32" fillId="0" borderId="16" xfId="53" applyNumberFormat="1" applyFont="1" applyBorder="1" applyAlignment="1">
      <alignment horizontal="center" wrapText="1"/>
      <protection/>
    </xf>
    <xf numFmtId="0" fontId="66" fillId="0" borderId="12" xfId="53" applyFont="1" applyBorder="1" applyAlignment="1">
      <alignment horizontal="left" wrapText="1"/>
      <protection/>
    </xf>
    <xf numFmtId="0" fontId="66" fillId="0" borderId="13" xfId="53" applyFont="1" applyBorder="1" applyAlignment="1">
      <alignment horizontal="left" wrapText="1"/>
      <protection/>
    </xf>
    <xf numFmtId="0" fontId="66" fillId="0" borderId="16" xfId="53" applyFont="1" applyBorder="1" applyAlignment="1">
      <alignment horizontal="left" wrapText="1"/>
      <protection/>
    </xf>
    <xf numFmtId="172" fontId="33" fillId="0" borderId="12" xfId="53" applyNumberFormat="1" applyFont="1" applyBorder="1" applyAlignment="1">
      <alignment horizontal="center" wrapText="1"/>
      <protection/>
    </xf>
    <xf numFmtId="172" fontId="33" fillId="0" borderId="16" xfId="53" applyNumberFormat="1" applyFont="1" applyBorder="1" applyAlignment="1">
      <alignment horizontal="center" wrapText="1"/>
      <protection/>
    </xf>
    <xf numFmtId="4" fontId="33" fillId="0" borderId="12" xfId="53" applyNumberFormat="1" applyFont="1" applyBorder="1" applyAlignment="1">
      <alignment horizontal="center" wrapText="1"/>
      <protection/>
    </xf>
    <xf numFmtId="4" fontId="33" fillId="0" borderId="16" xfId="53" applyNumberFormat="1" applyFont="1" applyBorder="1" applyAlignment="1">
      <alignment horizontal="center" wrapText="1"/>
      <protection/>
    </xf>
    <xf numFmtId="0" fontId="60" fillId="25" borderId="13" xfId="53" applyFont="1" applyFill="1" applyBorder="1" applyAlignment="1">
      <alignment horizontal="center" vertical="center" wrapText="1"/>
      <protection/>
    </xf>
    <xf numFmtId="0" fontId="65" fillId="25" borderId="13" xfId="53" applyFont="1" applyFill="1" applyBorder="1" applyAlignment="1">
      <alignment horizontal="center" vertical="center" wrapText="1"/>
      <protection/>
    </xf>
    <xf numFmtId="0" fontId="60" fillId="25" borderId="22" xfId="53" applyFont="1" applyFill="1" applyBorder="1" applyAlignment="1">
      <alignment horizontal="center" vertical="center" wrapText="1"/>
      <protection/>
    </xf>
    <xf numFmtId="0" fontId="60" fillId="25" borderId="18" xfId="53" applyFont="1" applyFill="1" applyBorder="1" applyAlignment="1">
      <alignment horizontal="center" vertical="center" wrapText="1"/>
      <protection/>
    </xf>
    <xf numFmtId="0" fontId="60" fillId="25" borderId="17" xfId="53" applyFont="1" applyFill="1" applyBorder="1" applyAlignment="1">
      <alignment horizontal="center" vertical="center" wrapText="1"/>
      <protection/>
    </xf>
    <xf numFmtId="0" fontId="73" fillId="0" borderId="13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60" fillId="25" borderId="11" xfId="53" applyFont="1" applyFill="1" applyBorder="1" applyAlignment="1">
      <alignment horizontal="center" vertical="center" wrapText="1"/>
      <protection/>
    </xf>
    <xf numFmtId="0" fontId="60" fillId="25" borderId="10" xfId="53" applyFont="1" applyFill="1" applyBorder="1" applyAlignment="1">
      <alignment horizontal="center" vertical="center" wrapText="1"/>
      <protection/>
    </xf>
    <xf numFmtId="0" fontId="60" fillId="25" borderId="12" xfId="0" applyFont="1" applyFill="1" applyBorder="1" applyAlignment="1">
      <alignment horizontal="center" vertical="center" wrapText="1"/>
    </xf>
    <xf numFmtId="0" fontId="60" fillId="25" borderId="13" xfId="0" applyFont="1" applyFill="1" applyBorder="1" applyAlignment="1">
      <alignment horizontal="center" vertical="center" wrapText="1"/>
    </xf>
    <xf numFmtId="0" fontId="60" fillId="25" borderId="16" xfId="0" applyFont="1" applyFill="1" applyBorder="1" applyAlignment="1">
      <alignment horizontal="center" vertical="center" wrapText="1"/>
    </xf>
    <xf numFmtId="0" fontId="59" fillId="0" borderId="12" xfId="53" applyFont="1" applyBorder="1" applyAlignment="1">
      <alignment horizontal="left"/>
      <protection/>
    </xf>
    <xf numFmtId="0" fontId="59" fillId="0" borderId="16" xfId="53" applyFont="1" applyBorder="1" applyAlignment="1">
      <alignment horizontal="left"/>
      <protection/>
    </xf>
    <xf numFmtId="0" fontId="32" fillId="0" borderId="12" xfId="53" applyFont="1" applyBorder="1" applyAlignment="1">
      <alignment horizontal="left" vertical="center" wrapText="1"/>
      <protection/>
    </xf>
    <xf numFmtId="0" fontId="32" fillId="0" borderId="16" xfId="53" applyFont="1" applyBorder="1" applyAlignment="1">
      <alignment horizontal="left" vertical="center" wrapText="1"/>
      <protection/>
    </xf>
    <xf numFmtId="0" fontId="66" fillId="0" borderId="12" xfId="53" applyFont="1" applyBorder="1" applyAlignment="1">
      <alignment horizontal="center" wrapText="1"/>
      <protection/>
    </xf>
    <xf numFmtId="0" fontId="66" fillId="0" borderId="16" xfId="53" applyFont="1" applyBorder="1" applyAlignment="1">
      <alignment horizontal="center" wrapText="1"/>
      <protection/>
    </xf>
    <xf numFmtId="2" fontId="66" fillId="0" borderId="12" xfId="53" applyNumberFormat="1" applyFont="1" applyBorder="1" applyAlignment="1">
      <alignment horizontal="center"/>
      <protection/>
    </xf>
    <xf numFmtId="2" fontId="66" fillId="0" borderId="16" xfId="53" applyNumberFormat="1" applyFont="1" applyBorder="1" applyAlignment="1">
      <alignment horizontal="center"/>
      <protection/>
    </xf>
    <xf numFmtId="0" fontId="63" fillId="25" borderId="12" xfId="53" applyFont="1" applyFill="1" applyBorder="1" applyAlignment="1">
      <alignment horizontal="center" vertical="center" wrapText="1"/>
      <protection/>
    </xf>
    <xf numFmtId="0" fontId="63" fillId="25" borderId="13" xfId="53" applyFont="1" applyFill="1" applyBorder="1" applyAlignment="1">
      <alignment horizontal="center" vertical="center" wrapText="1"/>
      <protection/>
    </xf>
    <xf numFmtId="0" fontId="63" fillId="25" borderId="16" xfId="53" applyFont="1" applyFill="1" applyBorder="1" applyAlignment="1">
      <alignment horizontal="center" vertical="center" wrapText="1"/>
      <protection/>
    </xf>
    <xf numFmtId="0" fontId="63" fillId="25" borderId="14" xfId="53" applyFont="1" applyFill="1" applyBorder="1" applyAlignment="1">
      <alignment horizontal="center" vertical="center" wrapText="1"/>
      <protection/>
    </xf>
    <xf numFmtId="0" fontId="59" fillId="25" borderId="12" xfId="53" applyFont="1" applyFill="1" applyBorder="1" applyAlignment="1">
      <alignment horizontal="center" vertical="center" wrapText="1"/>
      <protection/>
    </xf>
    <xf numFmtId="0" fontId="59" fillId="25" borderId="13" xfId="53" applyFont="1" applyFill="1" applyBorder="1" applyAlignment="1">
      <alignment horizontal="center" vertical="center" wrapText="1"/>
      <protection/>
    </xf>
    <xf numFmtId="0" fontId="59" fillId="25" borderId="16" xfId="53" applyFont="1" applyFill="1" applyBorder="1" applyAlignment="1">
      <alignment horizontal="center" vertical="center" wrapText="1"/>
      <protection/>
    </xf>
    <xf numFmtId="0" fontId="66" fillId="0" borderId="12" xfId="53" applyFont="1" applyBorder="1" applyAlignment="1">
      <alignment wrapText="1"/>
      <protection/>
    </xf>
    <xf numFmtId="0" fontId="66" fillId="0" borderId="13" xfId="53" applyFont="1" applyBorder="1" applyAlignment="1">
      <alignment wrapText="1"/>
      <protection/>
    </xf>
    <xf numFmtId="0" fontId="66" fillId="0" borderId="16" xfId="53" applyFont="1" applyBorder="1" applyAlignment="1">
      <alignment wrapText="1"/>
      <protection/>
    </xf>
    <xf numFmtId="4" fontId="33" fillId="0" borderId="14" xfId="53" applyNumberFormat="1" applyFont="1" applyBorder="1" applyAlignment="1">
      <alignment horizontal="center" wrapText="1"/>
      <protection/>
    </xf>
    <xf numFmtId="0" fontId="59" fillId="0" borderId="12" xfId="53" applyFont="1" applyBorder="1" applyAlignment="1">
      <alignment wrapText="1"/>
      <protection/>
    </xf>
    <xf numFmtId="0" fontId="59" fillId="0" borderId="13" xfId="53" applyFont="1" applyBorder="1" applyAlignment="1">
      <alignment wrapText="1"/>
      <protection/>
    </xf>
    <xf numFmtId="0" fontId="59" fillId="0" borderId="16" xfId="53" applyFont="1" applyBorder="1" applyAlignment="1">
      <alignment wrapText="1"/>
      <protection/>
    </xf>
    <xf numFmtId="172" fontId="32" fillId="0" borderId="14" xfId="53" applyNumberFormat="1" applyFont="1" applyBorder="1" applyAlignment="1">
      <alignment horizontal="center" wrapText="1"/>
      <protection/>
    </xf>
    <xf numFmtId="4" fontId="32" fillId="0" borderId="14" xfId="53" applyNumberFormat="1" applyFont="1" applyBorder="1" applyAlignment="1">
      <alignment horizontal="center" wrapText="1"/>
      <protection/>
    </xf>
    <xf numFmtId="0" fontId="33" fillId="0" borderId="12" xfId="53" applyFont="1" applyBorder="1" applyAlignment="1">
      <alignment horizontal="center" wrapText="1"/>
      <protection/>
    </xf>
    <xf numFmtId="0" fontId="33" fillId="0" borderId="16" xfId="53" applyFont="1" applyBorder="1" applyAlignment="1">
      <alignment horizontal="center" wrapText="1"/>
      <protection/>
    </xf>
    <xf numFmtId="4" fontId="35" fillId="0" borderId="12" xfId="53" applyNumberFormat="1" applyFont="1" applyBorder="1" applyAlignment="1">
      <alignment horizontal="center" wrapText="1"/>
      <protection/>
    </xf>
    <xf numFmtId="4" fontId="35" fillId="0" borderId="16" xfId="53" applyNumberFormat="1" applyFont="1" applyBorder="1" applyAlignment="1">
      <alignment horizontal="center" wrapText="1"/>
      <protection/>
    </xf>
    <xf numFmtId="3" fontId="35" fillId="0" borderId="12" xfId="53" applyNumberFormat="1" applyFont="1" applyBorder="1" applyAlignment="1">
      <alignment horizontal="center" wrapText="1"/>
      <protection/>
    </xf>
    <xf numFmtId="3" fontId="35" fillId="0" borderId="16" xfId="53" applyNumberFormat="1" applyFont="1" applyBorder="1" applyAlignment="1">
      <alignment horizontal="center" wrapText="1"/>
      <protection/>
    </xf>
    <xf numFmtId="0" fontId="68" fillId="25" borderId="12" xfId="53" applyFont="1" applyFill="1" applyBorder="1" applyAlignment="1">
      <alignment horizontal="center" vertical="center" wrapText="1"/>
      <protection/>
    </xf>
    <xf numFmtId="0" fontId="68" fillId="25" borderId="16" xfId="53" applyFont="1" applyFill="1" applyBorder="1" applyAlignment="1">
      <alignment horizontal="center" vertical="center" wrapText="1"/>
      <protection/>
    </xf>
    <xf numFmtId="0" fontId="70" fillId="25" borderId="12" xfId="53" applyFont="1" applyFill="1" applyBorder="1" applyAlignment="1">
      <alignment horizontal="center" vertical="center" wrapText="1"/>
      <protection/>
    </xf>
    <xf numFmtId="0" fontId="70" fillId="25" borderId="16" xfId="53" applyFont="1" applyFill="1" applyBorder="1" applyAlignment="1">
      <alignment horizontal="center" vertical="center" wrapText="1"/>
      <protection/>
    </xf>
    <xf numFmtId="0" fontId="32" fillId="0" borderId="12" xfId="53" applyFont="1" applyBorder="1" applyAlignment="1">
      <alignment horizontal="center" vertical="center" wrapText="1"/>
      <protection/>
    </xf>
    <xf numFmtId="0" fontId="32" fillId="0" borderId="16" xfId="53" applyFont="1" applyBorder="1" applyAlignment="1">
      <alignment horizontal="center" vertical="center" wrapText="1"/>
      <protection/>
    </xf>
    <xf numFmtId="3" fontId="7" fillId="0" borderId="13" xfId="53" applyNumberFormat="1" applyFont="1" applyBorder="1" applyAlignment="1">
      <alignment horizontal="center" wrapText="1"/>
      <protection/>
    </xf>
    <xf numFmtId="0" fontId="36" fillId="0" borderId="0" xfId="53" applyFont="1" applyBorder="1" applyAlignment="1">
      <alignment horizontal="right" vertical="center"/>
      <protection/>
    </xf>
    <xf numFmtId="0" fontId="36" fillId="0" borderId="23" xfId="53" applyFont="1" applyBorder="1" applyAlignment="1">
      <alignment horizontal="right" vertical="center"/>
      <protection/>
    </xf>
    <xf numFmtId="0" fontId="59" fillId="0" borderId="12" xfId="53" applyFont="1" applyBorder="1" applyAlignment="1">
      <alignment horizontal="center"/>
      <protection/>
    </xf>
    <xf numFmtId="0" fontId="59" fillId="0" borderId="16" xfId="53" applyFont="1" applyBorder="1" applyAlignment="1">
      <alignment horizontal="center"/>
      <protection/>
    </xf>
    <xf numFmtId="0" fontId="72" fillId="0" borderId="15" xfId="53" applyFont="1" applyBorder="1" applyAlignment="1">
      <alignment horizontal="center" wrapText="1"/>
      <protection/>
    </xf>
    <xf numFmtId="0" fontId="32" fillId="0" borderId="12" xfId="53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ОШ_Свод по учреждениям Бланк субсидий на 01.01.2014 г." xfId="54"/>
    <cellStyle name="Обычный_СОШ_Свод по учреждениям Бланк субсидий на 01.01.2015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48</xdr:row>
      <xdr:rowOff>0</xdr:rowOff>
    </xdr:from>
    <xdr:ext cx="12915900" cy="666750"/>
    <xdr:grpSp>
      <xdr:nvGrpSpPr>
        <xdr:cNvPr id="1" name="Group 33"/>
        <xdr:cNvGrpSpPr>
          <a:grpSpLocks/>
        </xdr:cNvGrpSpPr>
      </xdr:nvGrpSpPr>
      <xdr:grpSpPr>
        <a:xfrm>
          <a:off x="0" y="19507200"/>
          <a:ext cx="12915900" cy="666750"/>
          <a:chOff x="1" y="1084"/>
          <a:chExt cx="546" cy="33"/>
        </a:xfrm>
        <a:solidFill>
          <a:srgbClr val="FFFFFF"/>
        </a:solidFill>
      </xdr:grpSpPr>
      <xdr:sp>
        <xdr:nvSpPr>
          <xdr:cNvPr id="2" name="813"/>
          <xdr:cNvSpPr>
            <a:spLocks/>
          </xdr:cNvSpPr>
        </xdr:nvSpPr>
        <xdr:spPr>
          <a:xfrm>
            <a:off x="1" y="108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32004" anchor="b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814"/>
          <xdr:cNvSpPr>
            <a:spLocks/>
          </xdr:cNvSpPr>
        </xdr:nvSpPr>
        <xdr:spPr>
          <a:xfrm>
            <a:off x="225" y="1084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815"/>
          <xdr:cNvSpPr>
            <a:spLocks/>
          </xdr:cNvSpPr>
        </xdr:nvSpPr>
        <xdr:spPr>
          <a:xfrm>
            <a:off x="353" y="108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819"/>
          <xdr:cNvSpPr>
            <a:spLocks/>
          </xdr:cNvSpPr>
        </xdr:nvSpPr>
        <xdr:spPr>
          <a:xfrm>
            <a:off x="225" y="1101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820"/>
          <xdr:cNvSpPr>
            <a:spLocks/>
          </xdr:cNvSpPr>
        </xdr:nvSpPr>
        <xdr:spPr>
          <a:xfrm>
            <a:off x="353" y="1101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821"/>
          <xdr:cNvSpPr>
            <a:spLocks/>
          </xdr:cNvSpPr>
        </xdr:nvSpPr>
        <xdr:spPr>
          <a:xfrm>
            <a:off x="225" y="1101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822"/>
          <xdr:cNvSpPr>
            <a:spLocks/>
          </xdr:cNvSpPr>
        </xdr:nvSpPr>
        <xdr:spPr>
          <a:xfrm>
            <a:off x="353" y="1101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123825</xdr:rowOff>
    </xdr:from>
    <xdr:ext cx="12896850" cy="704850"/>
    <xdr:grpSp>
      <xdr:nvGrpSpPr>
        <xdr:cNvPr id="9" name="Group 41"/>
        <xdr:cNvGrpSpPr>
          <a:grpSpLocks/>
        </xdr:cNvGrpSpPr>
      </xdr:nvGrpSpPr>
      <xdr:grpSpPr>
        <a:xfrm>
          <a:off x="9525" y="20126325"/>
          <a:ext cx="12896850" cy="704850"/>
          <a:chOff x="1" y="1140"/>
          <a:chExt cx="546" cy="33"/>
        </a:xfrm>
        <a:solidFill>
          <a:srgbClr val="FFFFFF"/>
        </a:solidFill>
      </xdr:grpSpPr>
      <xdr:sp>
        <xdr:nvSpPr>
          <xdr:cNvPr id="10" name="855"/>
          <xdr:cNvSpPr>
            <a:spLocks/>
          </xdr:cNvSpPr>
        </xdr:nvSpPr>
        <xdr:spPr>
          <a:xfrm>
            <a:off x="1" y="1140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32004" anchor="b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" name="856"/>
          <xdr:cNvSpPr>
            <a:spLocks/>
          </xdr:cNvSpPr>
        </xdr:nvSpPr>
        <xdr:spPr>
          <a:xfrm>
            <a:off x="225" y="1140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857"/>
          <xdr:cNvSpPr>
            <a:spLocks/>
          </xdr:cNvSpPr>
        </xdr:nvSpPr>
        <xdr:spPr>
          <a:xfrm>
            <a:off x="353" y="1140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861"/>
          <xdr:cNvSpPr>
            <a:spLocks/>
          </xdr:cNvSpPr>
        </xdr:nvSpPr>
        <xdr:spPr>
          <a:xfrm>
            <a:off x="225" y="1157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862"/>
          <xdr:cNvSpPr>
            <a:spLocks/>
          </xdr:cNvSpPr>
        </xdr:nvSpPr>
        <xdr:spPr>
          <a:xfrm>
            <a:off x="353" y="1157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863"/>
          <xdr:cNvSpPr>
            <a:spLocks/>
          </xdr:cNvSpPr>
        </xdr:nvSpPr>
        <xdr:spPr>
          <a:xfrm>
            <a:off x="225" y="1157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864"/>
          <xdr:cNvSpPr>
            <a:spLocks/>
          </xdr:cNvSpPr>
        </xdr:nvSpPr>
        <xdr:spPr>
          <a:xfrm>
            <a:off x="353" y="1157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view="pageBreakPreview" zoomScaleSheetLayoutView="100" zoomScalePageLayoutView="0" workbookViewId="0" topLeftCell="A75">
      <selection activeCell="A70" sqref="A70:DD71"/>
    </sheetView>
  </sheetViews>
  <sheetFormatPr defaultColWidth="0.875" defaultRowHeight="12.75"/>
  <cols>
    <col min="1" max="104" width="0.875" style="1" customWidth="1"/>
    <col min="105" max="108" width="0.875" style="1" hidden="1" customWidth="1"/>
    <col min="109" max="16384" width="0.875" style="1" customWidth="1"/>
  </cols>
  <sheetData>
    <row r="1" s="2" customFormat="1" ht="11.25" customHeight="1">
      <c r="BN1" s="2" t="s">
        <v>39</v>
      </c>
    </row>
    <row r="2" s="2" customFormat="1" ht="11.25" customHeight="1">
      <c r="BN2" s="12" t="s">
        <v>418</v>
      </c>
    </row>
    <row r="3" s="2" customFormat="1" ht="11.25" customHeight="1">
      <c r="BN3" s="12" t="s">
        <v>419</v>
      </c>
    </row>
    <row r="4" s="2" customFormat="1" ht="11.25" customHeight="1">
      <c r="BN4" s="12" t="s">
        <v>25</v>
      </c>
    </row>
    <row r="5" s="2" customFormat="1" ht="11.25" customHeight="1">
      <c r="BN5" s="12" t="s">
        <v>477</v>
      </c>
    </row>
    <row r="6" ht="15">
      <c r="N6" s="2"/>
    </row>
    <row r="7" spans="59:108" ht="15">
      <c r="BG7" s="217" t="s">
        <v>8</v>
      </c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</row>
    <row r="8" spans="59:108" ht="21" customHeight="1">
      <c r="BG8" s="214" t="s">
        <v>91</v>
      </c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</row>
    <row r="9" spans="59:108" s="2" customFormat="1" ht="27.75" customHeight="1"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</row>
    <row r="10" spans="59:108" ht="31.5" customHeight="1"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0" t="s">
        <v>493</v>
      </c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</row>
    <row r="11" spans="59:108" s="2" customFormat="1" ht="12.75" customHeight="1">
      <c r="BG11" s="212" t="s">
        <v>6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 t="s">
        <v>7</v>
      </c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</row>
    <row r="12" spans="59:108" s="2" customFormat="1" ht="12.75" customHeight="1">
      <c r="BG12" s="44"/>
      <c r="BH12" s="44"/>
      <c r="BI12" s="44"/>
      <c r="BJ12" s="44"/>
      <c r="BK12" s="44"/>
      <c r="BL12" s="200" t="s">
        <v>27</v>
      </c>
      <c r="BM12" s="200"/>
      <c r="BN12" s="201" t="s">
        <v>494</v>
      </c>
      <c r="BO12" s="201"/>
      <c r="BP12" s="201"/>
      <c r="BQ12" s="201"/>
      <c r="BR12" s="202" t="s">
        <v>28</v>
      </c>
      <c r="BS12" s="202"/>
      <c r="BT12" s="202"/>
      <c r="BU12" s="201" t="s">
        <v>495</v>
      </c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67:102" ht="15">
      <c r="BO13" s="198" t="s">
        <v>29</v>
      </c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</row>
    <row r="14" spans="74:103" ht="15">
      <c r="BV14" s="8"/>
      <c r="BW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7"/>
      <c r="CT14" s="7"/>
      <c r="CU14" s="7"/>
      <c r="CV14" s="7"/>
      <c r="CW14" s="11"/>
      <c r="CX14" s="11"/>
      <c r="CY14" s="11"/>
    </row>
    <row r="15" spans="1:108" ht="16.5">
      <c r="A15" s="213" t="s">
        <v>41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</row>
    <row r="16" spans="1:108" ht="16.5">
      <c r="A16" s="213" t="s">
        <v>42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</row>
    <row r="17" spans="1:108" ht="16.5">
      <c r="A17" s="213" t="s">
        <v>417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</row>
    <row r="19" spans="3:108" s="2" customFormat="1" ht="14.25">
      <c r="C19" s="3"/>
      <c r="D19" s="4" t="s">
        <v>2</v>
      </c>
      <c r="E19" s="216"/>
      <c r="F19" s="216"/>
      <c r="G19" s="216"/>
      <c r="H19" s="216"/>
      <c r="I19" s="3" t="s">
        <v>2</v>
      </c>
      <c r="J19" s="3"/>
      <c r="K19" s="3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8">
        <v>20</v>
      </c>
      <c r="AE19" s="218"/>
      <c r="AF19" s="218"/>
      <c r="AG19" s="218"/>
      <c r="AH19" s="219"/>
      <c r="AI19" s="219"/>
      <c r="AJ19" s="219"/>
      <c r="AK19" s="219"/>
      <c r="AL19" s="3" t="s">
        <v>3</v>
      </c>
      <c r="AM19" s="3"/>
      <c r="CO19" s="197" t="s">
        <v>9</v>
      </c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</row>
    <row r="20" spans="78:108" s="6" customFormat="1" ht="12.75">
      <c r="BZ20" s="21" t="s">
        <v>15</v>
      </c>
      <c r="CA20" s="2"/>
      <c r="CO20" s="203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5"/>
    </row>
    <row r="21" spans="55:108" s="6" customFormat="1" ht="14.25">
      <c r="BC21" s="3"/>
      <c r="BY21" s="13"/>
      <c r="BZ21" s="21" t="s">
        <v>10</v>
      </c>
      <c r="CA21" s="2"/>
      <c r="CO21" s="203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5"/>
    </row>
    <row r="22" spans="77:108" s="6" customFormat="1" ht="12.75">
      <c r="BY22" s="13"/>
      <c r="BZ22" s="9"/>
      <c r="CA22" s="2"/>
      <c r="CO22" s="203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5"/>
    </row>
    <row r="23" spans="77:108" s="6" customFormat="1" ht="12.75">
      <c r="BY23" s="13"/>
      <c r="BZ23" s="9"/>
      <c r="CA23" s="2"/>
      <c r="CO23" s="203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5"/>
    </row>
    <row r="24" spans="1:108" s="20" customFormat="1" ht="12.75" customHeight="1">
      <c r="A24" s="20" t="s">
        <v>26</v>
      </c>
      <c r="AM24" s="206" t="s">
        <v>496</v>
      </c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Z24" s="20" t="s">
        <v>11</v>
      </c>
      <c r="CA24" s="21"/>
      <c r="CO24" s="203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5"/>
    </row>
    <row r="25" spans="1:108" s="20" customFormat="1" ht="12.75" customHeight="1">
      <c r="A25" s="20" t="s">
        <v>30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15"/>
      <c r="V25" s="16"/>
      <c r="W25" s="16"/>
      <c r="X25" s="16"/>
      <c r="Y25" s="16"/>
      <c r="Z25" s="43"/>
      <c r="AA25" s="43"/>
      <c r="AB25" s="43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Z25" s="21"/>
      <c r="CA25" s="21"/>
      <c r="CO25" s="203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5"/>
    </row>
    <row r="26" spans="39:108" s="20" customFormat="1" ht="12.75" customHeight="1"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Z26" s="21"/>
      <c r="CA26" s="21"/>
      <c r="CO26" s="203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5"/>
    </row>
    <row r="27" spans="44:108" s="6" customFormat="1" ht="21" customHeight="1"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Y27" s="13"/>
      <c r="BZ27" s="9"/>
      <c r="CA27" s="2"/>
      <c r="CO27" s="209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1"/>
    </row>
    <row r="28" spans="1:108" s="39" customFormat="1" ht="21" customHeight="1">
      <c r="A28" s="39" t="s">
        <v>17</v>
      </c>
      <c r="AM28" s="199" t="s">
        <v>499</v>
      </c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CA28" s="41"/>
      <c r="CO28" s="209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1"/>
    </row>
    <row r="29" spans="1:108" s="39" customFormat="1" ht="21" customHeight="1">
      <c r="A29" s="37" t="s">
        <v>13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Z29" s="40" t="s">
        <v>12</v>
      </c>
      <c r="CA29" s="41"/>
      <c r="CO29" s="209" t="s">
        <v>16</v>
      </c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1"/>
    </row>
    <row r="30" spans="1:108" s="20" customFormat="1" ht="12.75" customHeight="1">
      <c r="A30" s="18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06" t="s">
        <v>158</v>
      </c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</row>
    <row r="31" spans="1:108" s="20" customFormat="1" ht="12.75" customHeight="1">
      <c r="A31" s="18" t="s">
        <v>20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</row>
    <row r="32" spans="1:108" s="20" customFormat="1" ht="12.75" customHeight="1">
      <c r="A32" s="18" t="s">
        <v>19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30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</row>
    <row r="33" spans="1:108" s="6" customFormat="1" ht="6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30"/>
      <c r="AN33" s="30"/>
      <c r="AO33" s="30"/>
      <c r="AP33" s="32"/>
      <c r="AQ33" s="1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32"/>
      <c r="BU33" s="32"/>
      <c r="BV33" s="32"/>
      <c r="BW33" s="32"/>
      <c r="BX33" s="32"/>
      <c r="BY33" s="32"/>
      <c r="BZ33" s="33"/>
      <c r="CA33" s="34"/>
      <c r="CB33" s="32"/>
      <c r="CC33" s="32"/>
      <c r="CD33" s="32"/>
      <c r="CE33" s="32"/>
      <c r="CF33" s="32"/>
      <c r="CG33" s="32"/>
      <c r="CH33" s="32"/>
      <c r="CI33" s="14"/>
      <c r="CJ33" s="14"/>
      <c r="CK33" s="14"/>
      <c r="CL33" s="14"/>
      <c r="CM33" s="14"/>
      <c r="CN33" s="14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92" s="6" customFormat="1" ht="12.75" customHeight="1">
      <c r="A34" s="6" t="s">
        <v>21</v>
      </c>
      <c r="AM34" s="206" t="s">
        <v>497</v>
      </c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</row>
    <row r="35" spans="1:92" s="6" customFormat="1" ht="12.75">
      <c r="A35" s="6" t="s">
        <v>34</v>
      </c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</row>
    <row r="36" spans="1:92" s="6" customFormat="1" ht="12.75" customHeight="1">
      <c r="A36" s="6" t="s">
        <v>35</v>
      </c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</row>
    <row r="37" ht="15" customHeight="1"/>
    <row r="38" spans="1:108" s="3" customFormat="1" ht="14.25">
      <c r="A38" s="215" t="s">
        <v>36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</row>
    <row r="39" spans="1:108" s="3" customFormat="1" ht="1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</row>
    <row r="40" spans="1:108" ht="34.5" customHeight="1">
      <c r="A40" s="196" t="s">
        <v>85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</row>
    <row r="41" spans="1:108" ht="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</row>
    <row r="42" spans="1:108" ht="15">
      <c r="A42" s="194" t="s">
        <v>498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</row>
    <row r="43" spans="1:108" ht="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</row>
    <row r="44" spans="1:108" ht="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</row>
    <row r="45" spans="1:108" ht="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</row>
    <row r="46" spans="1:108" ht="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</row>
    <row r="47" spans="1:108" ht="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</row>
    <row r="48" spans="1:108" ht="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</row>
    <row r="49" spans="1:108" ht="31.5" customHeight="1">
      <c r="A49" s="196" t="s">
        <v>86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</row>
    <row r="50" spans="1:108" ht="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</row>
    <row r="51" spans="1:108" ht="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</row>
    <row r="52" spans="1:108" ht="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</row>
    <row r="53" spans="1:108" ht="15">
      <c r="A53" s="194" t="s">
        <v>500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</row>
    <row r="54" spans="1:108" ht="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</row>
    <row r="55" spans="1:108" ht="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</row>
    <row r="56" spans="1:108" ht="45.75" customHeight="1">
      <c r="A56" s="196" t="s">
        <v>87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</row>
    <row r="57" spans="1:108" ht="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</row>
    <row r="58" spans="1:108" ht="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</row>
    <row r="59" spans="1:108" ht="1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</row>
    <row r="60" spans="1:108" ht="1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</row>
    <row r="61" spans="1:108" ht="36" customHeight="1">
      <c r="A61" s="196" t="s">
        <v>501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</row>
    <row r="62" spans="1:108" ht="12" customHeight="1">
      <c r="A62" s="196" t="s">
        <v>5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</row>
    <row r="63" spans="1:108" ht="45.75" customHeight="1">
      <c r="A63" s="196" t="s">
        <v>502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</row>
    <row r="64" spans="1:108" ht="33" customHeight="1">
      <c r="A64" s="196" t="s">
        <v>88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</row>
    <row r="65" spans="1:108" ht="46.5" customHeight="1">
      <c r="A65" s="196" t="s">
        <v>89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</row>
    <row r="66" spans="1:108" ht="33" customHeight="1">
      <c r="A66" s="195" t="s">
        <v>503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</row>
    <row r="67" spans="1:256" ht="13.5" customHeight="1">
      <c r="A67" s="196" t="s">
        <v>90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6"/>
      <c r="GD67" s="196"/>
      <c r="GE67" s="196"/>
      <c r="GF67" s="196"/>
      <c r="GG67" s="196"/>
      <c r="GH67" s="196"/>
      <c r="GI67" s="196"/>
      <c r="GJ67" s="196"/>
      <c r="GK67" s="196"/>
      <c r="GL67" s="196"/>
      <c r="GM67" s="196"/>
      <c r="GN67" s="196"/>
      <c r="GO67" s="196"/>
      <c r="GP67" s="196"/>
      <c r="GQ67" s="196"/>
      <c r="GR67" s="196"/>
      <c r="GS67" s="196"/>
      <c r="GT67" s="196"/>
      <c r="GU67" s="196"/>
      <c r="GV67" s="196"/>
      <c r="GW67" s="196"/>
      <c r="GX67" s="196"/>
      <c r="GY67" s="196"/>
      <c r="GZ67" s="196"/>
      <c r="HA67" s="196"/>
      <c r="HB67" s="196"/>
      <c r="HC67" s="196"/>
      <c r="HD67" s="196"/>
      <c r="HE67" s="196"/>
      <c r="HF67" s="196"/>
      <c r="HG67" s="196"/>
      <c r="HH67" s="196"/>
      <c r="HI67" s="196"/>
      <c r="HJ67" s="196"/>
      <c r="HK67" s="196"/>
      <c r="HL67" s="196"/>
      <c r="HM67" s="196"/>
      <c r="HN67" s="196"/>
      <c r="HO67" s="196"/>
      <c r="HP67" s="196"/>
      <c r="HQ67" s="196"/>
      <c r="HR67" s="196"/>
      <c r="HS67" s="196"/>
      <c r="HT67" s="196"/>
      <c r="HU67" s="196"/>
      <c r="HV67" s="196"/>
      <c r="HW67" s="196"/>
      <c r="HX67" s="196"/>
      <c r="HY67" s="196"/>
      <c r="HZ67" s="196"/>
      <c r="IA67" s="196"/>
      <c r="IB67" s="196"/>
      <c r="IC67" s="196"/>
      <c r="ID67" s="196"/>
      <c r="IE67" s="196"/>
      <c r="IF67" s="196"/>
      <c r="IG67" s="196"/>
      <c r="IH67" s="196"/>
      <c r="II67" s="196"/>
      <c r="IJ67" s="196"/>
      <c r="IK67" s="196"/>
      <c r="IL67" s="196"/>
      <c r="IM67" s="196"/>
      <c r="IN67" s="196"/>
      <c r="IO67" s="196"/>
      <c r="IP67" s="196"/>
      <c r="IQ67" s="196"/>
      <c r="IR67" s="196"/>
      <c r="IS67" s="196"/>
      <c r="IT67" s="196"/>
      <c r="IU67" s="196"/>
      <c r="IV67" s="196"/>
    </row>
    <row r="68" spans="1:256" ht="13.5" customHeight="1">
      <c r="A68" s="196" t="s">
        <v>504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  <c r="FP68" s="196"/>
      <c r="FQ68" s="196"/>
      <c r="FR68" s="196"/>
      <c r="FS68" s="196"/>
      <c r="FT68" s="196"/>
      <c r="FU68" s="196"/>
      <c r="FV68" s="196"/>
      <c r="FW68" s="196"/>
      <c r="FX68" s="196"/>
      <c r="FY68" s="196"/>
      <c r="FZ68" s="196"/>
      <c r="GA68" s="196"/>
      <c r="GB68" s="196"/>
      <c r="GC68" s="196"/>
      <c r="GD68" s="196"/>
      <c r="GE68" s="196"/>
      <c r="GF68" s="196"/>
      <c r="GG68" s="196"/>
      <c r="GH68" s="196"/>
      <c r="GI68" s="196"/>
      <c r="GJ68" s="196"/>
      <c r="GK68" s="196"/>
      <c r="GL68" s="196"/>
      <c r="GM68" s="196"/>
      <c r="GN68" s="196"/>
      <c r="GO68" s="196"/>
      <c r="GP68" s="196"/>
      <c r="GQ68" s="196"/>
      <c r="GR68" s="196"/>
      <c r="GS68" s="196"/>
      <c r="GT68" s="196"/>
      <c r="GU68" s="196"/>
      <c r="GV68" s="196"/>
      <c r="GW68" s="196"/>
      <c r="GX68" s="196"/>
      <c r="GY68" s="196"/>
      <c r="GZ68" s="196"/>
      <c r="HA68" s="196"/>
      <c r="HB68" s="196"/>
      <c r="HC68" s="196"/>
      <c r="HD68" s="196"/>
      <c r="HE68" s="196"/>
      <c r="HF68" s="196"/>
      <c r="HG68" s="196"/>
      <c r="HH68" s="196"/>
      <c r="HI68" s="196"/>
      <c r="HJ68" s="196"/>
      <c r="HK68" s="196"/>
      <c r="HL68" s="196"/>
      <c r="HM68" s="196"/>
      <c r="HN68" s="196"/>
      <c r="HO68" s="196"/>
      <c r="HP68" s="196"/>
      <c r="HQ68" s="196"/>
      <c r="HR68" s="196"/>
      <c r="HS68" s="196"/>
      <c r="HT68" s="196"/>
      <c r="HU68" s="196"/>
      <c r="HV68" s="196"/>
      <c r="HW68" s="196"/>
      <c r="HX68" s="196"/>
      <c r="HY68" s="196"/>
      <c r="HZ68" s="196"/>
      <c r="IA68" s="196"/>
      <c r="IB68" s="196"/>
      <c r="IC68" s="196"/>
      <c r="ID68" s="196"/>
      <c r="IE68" s="196"/>
      <c r="IF68" s="196"/>
      <c r="IG68" s="196"/>
      <c r="IH68" s="196"/>
      <c r="II68" s="196"/>
      <c r="IJ68" s="196"/>
      <c r="IK68" s="196"/>
      <c r="IL68" s="196"/>
      <c r="IM68" s="196"/>
      <c r="IN68" s="196"/>
      <c r="IO68" s="196"/>
      <c r="IP68" s="196"/>
      <c r="IQ68" s="196"/>
      <c r="IR68" s="196"/>
      <c r="IS68" s="196"/>
      <c r="IT68" s="196"/>
      <c r="IU68" s="196"/>
      <c r="IV68" s="196"/>
    </row>
    <row r="69" spans="1:108" ht="1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</row>
    <row r="70" spans="1:108" ht="90" customHeight="1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</row>
    <row r="71" spans="1:108" ht="90" customHeight="1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</row>
    <row r="72" spans="1:108" ht="90" customHeight="1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</row>
    <row r="73" spans="1:108" ht="90" customHeight="1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</row>
    <row r="74" spans="1:108" ht="90" customHeight="1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</row>
    <row r="75" spans="1:108" ht="90" customHeight="1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</row>
    <row r="76" spans="1:108" ht="90" customHeigh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</row>
    <row r="77" spans="1:108" ht="90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</row>
    <row r="78" spans="1:108" ht="90" customHeight="1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</row>
    <row r="79" spans="1:108" ht="90" customHeight="1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</row>
    <row r="80" spans="1:108" ht="90" customHeight="1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</row>
    <row r="81" spans="1:108" ht="90" customHeight="1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</row>
    <row r="82" spans="1:108" ht="90" customHeight="1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</row>
    <row r="83" spans="1:108" ht="90" customHeight="1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</row>
    <row r="84" spans="1:108" ht="90" customHeight="1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</row>
    <row r="85" spans="1:108" ht="90" customHeight="1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</row>
    <row r="86" spans="1:108" ht="90" customHeight="1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</row>
    <row r="87" spans="1:108" ht="90" customHeight="1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</row>
  </sheetData>
  <sheetProtection/>
  <mergeCells count="86">
    <mergeCell ref="E19:H19"/>
    <mergeCell ref="L19:AC19"/>
    <mergeCell ref="CO25:DD25"/>
    <mergeCell ref="CO26:DD26"/>
    <mergeCell ref="BG7:DD7"/>
    <mergeCell ref="AD19:AG19"/>
    <mergeCell ref="AH19:AK19"/>
    <mergeCell ref="BZ10:DD10"/>
    <mergeCell ref="BZ11:DD11"/>
    <mergeCell ref="BG10:BY10"/>
    <mergeCell ref="BG11:BY11"/>
    <mergeCell ref="A15:DD15"/>
    <mergeCell ref="A16:DD16"/>
    <mergeCell ref="A17:DD17"/>
    <mergeCell ref="BG8:DD9"/>
    <mergeCell ref="A57:DD57"/>
    <mergeCell ref="A50:DD50"/>
    <mergeCell ref="A38:DD38"/>
    <mergeCell ref="CO21:DD21"/>
    <mergeCell ref="CO28:DD28"/>
    <mergeCell ref="AM30:CN32"/>
    <mergeCell ref="A49:DD49"/>
    <mergeCell ref="A44:DD44"/>
    <mergeCell ref="A40:DD40"/>
    <mergeCell ref="CO24:DD24"/>
    <mergeCell ref="CO23:DD23"/>
    <mergeCell ref="CO29:DD29"/>
    <mergeCell ref="CO27:DD27"/>
    <mergeCell ref="AM34:CN36"/>
    <mergeCell ref="AM24:BW26"/>
    <mergeCell ref="AM28:BW28"/>
    <mergeCell ref="A43:DD43"/>
    <mergeCell ref="BL12:BM12"/>
    <mergeCell ref="BN12:BQ12"/>
    <mergeCell ref="BR12:BT12"/>
    <mergeCell ref="BU12:CU12"/>
    <mergeCell ref="A41:DD41"/>
    <mergeCell ref="A42:DD42"/>
    <mergeCell ref="CO22:DD22"/>
    <mergeCell ref="CO20:DD20"/>
    <mergeCell ref="CO19:DD19"/>
    <mergeCell ref="BO13:CX13"/>
    <mergeCell ref="A70:DD70"/>
    <mergeCell ref="A71:DD71"/>
    <mergeCell ref="A72:DD72"/>
    <mergeCell ref="A55:DD55"/>
    <mergeCell ref="A63:DD63"/>
    <mergeCell ref="A64:DD64"/>
    <mergeCell ref="A65:DD65"/>
    <mergeCell ref="A45:DD45"/>
    <mergeCell ref="A73:DD73"/>
    <mergeCell ref="A74:DD74"/>
    <mergeCell ref="A75:DD75"/>
    <mergeCell ref="A76:DD76"/>
    <mergeCell ref="A77:DD77"/>
    <mergeCell ref="A78:DD78"/>
    <mergeCell ref="A79:DD79"/>
    <mergeCell ref="A80:DD80"/>
    <mergeCell ref="A81:DD81"/>
    <mergeCell ref="A82:DD82"/>
    <mergeCell ref="A83:DD83"/>
    <mergeCell ref="A84:DD84"/>
    <mergeCell ref="A85:DD85"/>
    <mergeCell ref="A86:DD86"/>
    <mergeCell ref="A87:DD87"/>
    <mergeCell ref="A56:DD56"/>
    <mergeCell ref="A58:DD58"/>
    <mergeCell ref="A59:DD59"/>
    <mergeCell ref="A61:DD61"/>
    <mergeCell ref="A67:DD67"/>
    <mergeCell ref="A68:DD68"/>
    <mergeCell ref="A69:DD69"/>
    <mergeCell ref="A46:DD46"/>
    <mergeCell ref="A47:DD47"/>
    <mergeCell ref="A48:DD48"/>
    <mergeCell ref="A53:DD53"/>
    <mergeCell ref="A54:DD54"/>
    <mergeCell ref="A51:DD51"/>
    <mergeCell ref="A52:DD52"/>
    <mergeCell ref="A60:DD60"/>
    <mergeCell ref="A66:DD66"/>
    <mergeCell ref="A62:DD62"/>
    <mergeCell ref="DE67:HH67"/>
    <mergeCell ref="HI67:IV67"/>
    <mergeCell ref="DE68:HH68"/>
    <mergeCell ref="HI68:IV6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75" zoomScaleNormal="75" zoomScalePageLayoutView="0" workbookViewId="0" topLeftCell="B2">
      <selection activeCell="B3" sqref="A1:IV3"/>
    </sheetView>
  </sheetViews>
  <sheetFormatPr defaultColWidth="8.875" defaultRowHeight="12.75" outlineLevelRow="1"/>
  <cols>
    <col min="1" max="1" width="38.875" style="92" hidden="1" customWidth="1"/>
    <col min="2" max="2" width="5.625" style="92" customWidth="1"/>
    <col min="3" max="3" width="35.75390625" style="92" customWidth="1"/>
    <col min="4" max="4" width="16.125" style="92" customWidth="1"/>
    <col min="5" max="5" width="12.125" style="92" customWidth="1"/>
    <col min="6" max="6" width="15.125" style="138" customWidth="1"/>
    <col min="7" max="7" width="20.00390625" style="92" customWidth="1"/>
    <col min="8" max="8" width="15.875" style="92" customWidth="1"/>
    <col min="9" max="9" width="12.375" style="92" customWidth="1"/>
    <col min="10" max="10" width="19.125" style="92" customWidth="1"/>
    <col min="11" max="16384" width="8.875" style="92" customWidth="1"/>
  </cols>
  <sheetData>
    <row r="1" ht="12.75" hidden="1">
      <c r="J1" s="142" t="s">
        <v>367</v>
      </c>
    </row>
    <row r="2" spans="2:10" s="73" customFormat="1" ht="18.75">
      <c r="B2" s="291" t="s">
        <v>196</v>
      </c>
      <c r="C2" s="291"/>
      <c r="D2" s="291"/>
      <c r="E2" s="291"/>
      <c r="F2" s="291"/>
      <c r="G2" s="291"/>
      <c r="H2" s="291"/>
      <c r="I2" s="291"/>
      <c r="J2" s="291"/>
    </row>
    <row r="3" spans="2:10" s="74" customFormat="1" ht="19.5">
      <c r="B3" s="73" t="s">
        <v>368</v>
      </c>
      <c r="E3" s="294" t="s">
        <v>397</v>
      </c>
      <c r="F3" s="294"/>
      <c r="G3" s="294"/>
      <c r="H3" s="294"/>
      <c r="I3" s="294"/>
      <c r="J3" s="294"/>
    </row>
    <row r="4" spans="2:10" s="73" customFormat="1" ht="19.5">
      <c r="B4" s="73" t="s">
        <v>197</v>
      </c>
      <c r="D4" s="294"/>
      <c r="E4" s="294"/>
      <c r="F4" s="294"/>
      <c r="G4" s="294"/>
      <c r="H4" s="294"/>
      <c r="I4" s="294"/>
      <c r="J4" s="294"/>
    </row>
    <row r="5" s="74" customFormat="1" ht="15.75">
      <c r="F5" s="75"/>
    </row>
    <row r="6" spans="1:10" s="74" customFormat="1" ht="25.5" customHeight="1">
      <c r="A6" s="301" t="s">
        <v>345</v>
      </c>
      <c r="B6" s="302"/>
      <c r="C6" s="302"/>
      <c r="D6" s="302"/>
      <c r="E6" s="302"/>
      <c r="F6" s="302"/>
      <c r="G6" s="302"/>
      <c r="H6" s="302"/>
      <c r="I6" s="302"/>
      <c r="J6" s="303"/>
    </row>
    <row r="7" spans="1:10" ht="25.5">
      <c r="A7" s="90"/>
      <c r="B7" s="91" t="s">
        <v>64</v>
      </c>
      <c r="C7" s="112" t="s">
        <v>217</v>
      </c>
      <c r="D7" s="304" t="s">
        <v>347</v>
      </c>
      <c r="E7" s="305"/>
      <c r="F7" s="304" t="s">
        <v>399</v>
      </c>
      <c r="G7" s="305"/>
      <c r="H7" s="304" t="s">
        <v>348</v>
      </c>
      <c r="I7" s="305"/>
      <c r="J7" s="112" t="s">
        <v>221</v>
      </c>
    </row>
    <row r="8" spans="1:10" ht="13.5">
      <c r="A8" s="90"/>
      <c r="B8" s="93">
        <v>1</v>
      </c>
      <c r="C8" s="93">
        <v>2</v>
      </c>
      <c r="D8" s="306">
        <v>3</v>
      </c>
      <c r="E8" s="307"/>
      <c r="F8" s="306">
        <v>4</v>
      </c>
      <c r="G8" s="307"/>
      <c r="H8" s="306">
        <v>5</v>
      </c>
      <c r="I8" s="307"/>
      <c r="J8" s="93" t="s">
        <v>222</v>
      </c>
    </row>
    <row r="9" spans="1:10" s="109" customFormat="1" ht="15.75" outlineLevel="1">
      <c r="A9" s="104"/>
      <c r="B9" s="105">
        <v>1</v>
      </c>
      <c r="C9" s="104" t="s">
        <v>398</v>
      </c>
      <c r="D9" s="362">
        <f>D10+D11</f>
        <v>0</v>
      </c>
      <c r="E9" s="363"/>
      <c r="F9" s="364" t="s">
        <v>111</v>
      </c>
      <c r="G9" s="365"/>
      <c r="H9" s="366">
        <v>160</v>
      </c>
      <c r="I9" s="367"/>
      <c r="J9" s="132">
        <f>J10+J11</f>
        <v>0</v>
      </c>
    </row>
    <row r="10" spans="1:10" s="74" customFormat="1" ht="31.5" outlineLevel="1">
      <c r="A10" s="79"/>
      <c r="B10" s="80"/>
      <c r="C10" s="79" t="s">
        <v>350</v>
      </c>
      <c r="D10" s="311"/>
      <c r="E10" s="312"/>
      <c r="F10" s="297">
        <v>92.83</v>
      </c>
      <c r="G10" s="298"/>
      <c r="H10" s="299">
        <v>160</v>
      </c>
      <c r="I10" s="300"/>
      <c r="J10" s="95">
        <f>D10*F10*50%*H10</f>
        <v>0</v>
      </c>
    </row>
    <row r="11" spans="1:10" s="74" customFormat="1" ht="15.75" outlineLevel="1">
      <c r="A11" s="79"/>
      <c r="B11" s="80"/>
      <c r="C11" s="79" t="s">
        <v>351</v>
      </c>
      <c r="D11" s="311"/>
      <c r="E11" s="312"/>
      <c r="F11" s="297">
        <v>115</v>
      </c>
      <c r="G11" s="298"/>
      <c r="H11" s="299">
        <v>160</v>
      </c>
      <c r="I11" s="300"/>
      <c r="J11" s="95">
        <f>D11*F11*50%*H11</f>
        <v>0</v>
      </c>
    </row>
    <row r="12" spans="1:10" s="109" customFormat="1" ht="15.75" outlineLevel="1">
      <c r="A12" s="104"/>
      <c r="B12" s="105">
        <v>2</v>
      </c>
      <c r="C12" s="104" t="s">
        <v>400</v>
      </c>
      <c r="D12" s="362">
        <f>D13+D14</f>
        <v>0</v>
      </c>
      <c r="E12" s="363"/>
      <c r="F12" s="364" t="s">
        <v>111</v>
      </c>
      <c r="G12" s="365"/>
      <c r="H12" s="366">
        <v>160</v>
      </c>
      <c r="I12" s="367"/>
      <c r="J12" s="132">
        <f>J13+J14</f>
        <v>0</v>
      </c>
    </row>
    <row r="13" spans="1:10" s="74" customFormat="1" ht="31.5" outlineLevel="1">
      <c r="A13" s="79"/>
      <c r="B13" s="80"/>
      <c r="C13" s="79" t="s">
        <v>350</v>
      </c>
      <c r="D13" s="311"/>
      <c r="E13" s="312"/>
      <c r="F13" s="297">
        <v>92.83</v>
      </c>
      <c r="G13" s="298"/>
      <c r="H13" s="299">
        <v>160</v>
      </c>
      <c r="I13" s="300"/>
      <c r="J13" s="95">
        <f>D13*F13*H13</f>
        <v>0</v>
      </c>
    </row>
    <row r="14" spans="1:10" s="74" customFormat="1" ht="15.75" outlineLevel="1">
      <c r="A14" s="79"/>
      <c r="B14" s="80"/>
      <c r="C14" s="79" t="s">
        <v>351</v>
      </c>
      <c r="D14" s="311"/>
      <c r="E14" s="312"/>
      <c r="F14" s="297">
        <v>115</v>
      </c>
      <c r="G14" s="298"/>
      <c r="H14" s="299">
        <v>160</v>
      </c>
      <c r="I14" s="300"/>
      <c r="J14" s="95">
        <f>D14*F14*H14</f>
        <v>0</v>
      </c>
    </row>
    <row r="15" spans="1:10" s="74" customFormat="1" ht="15.75" outlineLevel="1">
      <c r="A15" s="96" t="s">
        <v>215</v>
      </c>
      <c r="B15" s="97"/>
      <c r="C15" s="286" t="s">
        <v>215</v>
      </c>
      <c r="D15" s="286"/>
      <c r="E15" s="286"/>
      <c r="F15" s="286"/>
      <c r="G15" s="286"/>
      <c r="H15" s="286"/>
      <c r="I15" s="287"/>
      <c r="J15" s="89">
        <f>J9+J12</f>
        <v>0</v>
      </c>
    </row>
    <row r="18" spans="2:10" ht="12.75">
      <c r="B18" s="92" t="s">
        <v>362</v>
      </c>
      <c r="D18" s="139"/>
      <c r="E18" s="139"/>
      <c r="F18" s="140"/>
      <c r="I18" s="139"/>
      <c r="J18" s="139"/>
    </row>
    <row r="19" spans="9:10" ht="12.75">
      <c r="I19" s="290" t="s">
        <v>363</v>
      </c>
      <c r="J19" s="290"/>
    </row>
    <row r="21" spans="2:10" ht="12.75">
      <c r="B21" s="92" t="s">
        <v>364</v>
      </c>
      <c r="D21" s="139"/>
      <c r="E21" s="139"/>
      <c r="F21" s="140"/>
      <c r="I21" s="139"/>
      <c r="J21" s="139"/>
    </row>
    <row r="22" spans="9:10" ht="12.75">
      <c r="I22" s="290" t="s">
        <v>363</v>
      </c>
      <c r="J22" s="290"/>
    </row>
    <row r="24" spans="2:10" ht="12.75">
      <c r="B24" s="92" t="s">
        <v>365</v>
      </c>
      <c r="C24" s="139"/>
      <c r="D24" s="139"/>
      <c r="F24" s="140"/>
      <c r="G24" s="139"/>
      <c r="I24" s="139"/>
      <c r="J24" s="139"/>
    </row>
    <row r="25" spans="3:10" ht="12.75">
      <c r="C25" s="292" t="s">
        <v>37</v>
      </c>
      <c r="D25" s="292"/>
      <c r="F25" s="293" t="s">
        <v>38</v>
      </c>
      <c r="G25" s="293"/>
      <c r="I25" s="290" t="s">
        <v>363</v>
      </c>
      <c r="J25" s="290"/>
    </row>
    <row r="27" ht="12.75">
      <c r="B27" s="92" t="s">
        <v>366</v>
      </c>
    </row>
  </sheetData>
  <sheetProtection/>
  <mergeCells count="34">
    <mergeCell ref="I19:J19"/>
    <mergeCell ref="I22:J22"/>
    <mergeCell ref="C25:D25"/>
    <mergeCell ref="F25:G25"/>
    <mergeCell ref="I25:J25"/>
    <mergeCell ref="C15:I15"/>
    <mergeCell ref="D14:E14"/>
    <mergeCell ref="F14:G14"/>
    <mergeCell ref="H14:I14"/>
    <mergeCell ref="D12:E12"/>
    <mergeCell ref="F12:G12"/>
    <mergeCell ref="H12:I12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D8:E8"/>
    <mergeCell ref="F8:G8"/>
    <mergeCell ref="H8:I8"/>
    <mergeCell ref="D9:E9"/>
    <mergeCell ref="F9:G9"/>
    <mergeCell ref="H9:I9"/>
    <mergeCell ref="A6:J6"/>
    <mergeCell ref="D7:E7"/>
    <mergeCell ref="F7:G7"/>
    <mergeCell ref="H7:I7"/>
    <mergeCell ref="B2:J2"/>
    <mergeCell ref="E3:J3"/>
    <mergeCell ref="D4:J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="75" zoomScaleNormal="75" zoomScalePageLayoutView="0" workbookViewId="0" topLeftCell="B1">
      <selection activeCell="B4" sqref="A1:IV4"/>
    </sheetView>
  </sheetViews>
  <sheetFormatPr defaultColWidth="8.875" defaultRowHeight="12.75" outlineLevelRow="2"/>
  <cols>
    <col min="1" max="1" width="38.875" style="92" hidden="1" customWidth="1"/>
    <col min="2" max="2" width="5.625" style="92" customWidth="1"/>
    <col min="3" max="3" width="35.75390625" style="92" customWidth="1"/>
    <col min="4" max="4" width="16.125" style="92" customWidth="1"/>
    <col min="5" max="5" width="12.125" style="92" customWidth="1"/>
    <col min="6" max="6" width="15.125" style="138" customWidth="1"/>
    <col min="7" max="7" width="20.00390625" style="92" customWidth="1"/>
    <col min="8" max="8" width="15.875" style="92" customWidth="1"/>
    <col min="9" max="9" width="12.375" style="92" customWidth="1"/>
    <col min="10" max="10" width="19.125" style="92" customWidth="1"/>
    <col min="11" max="16384" width="8.875" style="92" customWidth="1"/>
  </cols>
  <sheetData>
    <row r="1" spans="2:10" s="73" customFormat="1" ht="18.75">
      <c r="B1" s="291" t="s">
        <v>196</v>
      </c>
      <c r="C1" s="291"/>
      <c r="D1" s="291"/>
      <c r="E1" s="291"/>
      <c r="F1" s="291"/>
      <c r="G1" s="291"/>
      <c r="H1" s="291"/>
      <c r="I1" s="291"/>
      <c r="J1" s="291"/>
    </row>
    <row r="2" spans="2:10" s="74" customFormat="1" ht="19.5">
      <c r="B2" s="73" t="s">
        <v>368</v>
      </c>
      <c r="E2" s="294" t="s">
        <v>401</v>
      </c>
      <c r="F2" s="294"/>
      <c r="G2" s="294"/>
      <c r="H2" s="294"/>
      <c r="I2" s="294"/>
      <c r="J2" s="294"/>
    </row>
    <row r="3" spans="2:10" s="73" customFormat="1" ht="19.5">
      <c r="B3" s="73" t="s">
        <v>197</v>
      </c>
      <c r="D3" s="294"/>
      <c r="E3" s="294"/>
      <c r="F3" s="294"/>
      <c r="G3" s="294"/>
      <c r="H3" s="294"/>
      <c r="I3" s="294"/>
      <c r="J3" s="294"/>
    </row>
    <row r="4" s="74" customFormat="1" ht="15.75">
      <c r="F4" s="75"/>
    </row>
    <row r="5" spans="1:10" s="74" customFormat="1" ht="23.25" customHeight="1">
      <c r="A5" s="301" t="s">
        <v>382</v>
      </c>
      <c r="B5" s="302"/>
      <c r="C5" s="302"/>
      <c r="D5" s="302"/>
      <c r="E5" s="302"/>
      <c r="F5" s="302"/>
      <c r="G5" s="302"/>
      <c r="H5" s="302"/>
      <c r="I5" s="302"/>
      <c r="J5" s="303"/>
    </row>
    <row r="6" spans="1:10" ht="33" customHeight="1">
      <c r="A6" s="90"/>
      <c r="B6" s="91" t="s">
        <v>64</v>
      </c>
      <c r="C6" s="112" t="s">
        <v>217</v>
      </c>
      <c r="D6" s="304" t="s">
        <v>218</v>
      </c>
      <c r="E6" s="305"/>
      <c r="F6" s="304" t="s">
        <v>219</v>
      </c>
      <c r="G6" s="305"/>
      <c r="H6" s="304" t="s">
        <v>220</v>
      </c>
      <c r="I6" s="305"/>
      <c r="J6" s="112" t="s">
        <v>221</v>
      </c>
    </row>
    <row r="7" spans="1:10" ht="13.5">
      <c r="A7" s="90"/>
      <c r="B7" s="93">
        <v>1</v>
      </c>
      <c r="C7" s="93">
        <v>2</v>
      </c>
      <c r="D7" s="306">
        <v>3</v>
      </c>
      <c r="E7" s="307"/>
      <c r="F7" s="306">
        <v>4</v>
      </c>
      <c r="G7" s="307"/>
      <c r="H7" s="306">
        <v>5</v>
      </c>
      <c r="I7" s="307"/>
      <c r="J7" s="93" t="s">
        <v>222</v>
      </c>
    </row>
    <row r="8" spans="1:10" s="74" customFormat="1" ht="15.75" outlineLevel="1">
      <c r="A8" s="79"/>
      <c r="B8" s="80">
        <v>1</v>
      </c>
      <c r="C8" s="88"/>
      <c r="D8" s="295"/>
      <c r="E8" s="296"/>
      <c r="F8" s="297"/>
      <c r="G8" s="298"/>
      <c r="H8" s="299">
        <v>11</v>
      </c>
      <c r="I8" s="300"/>
      <c r="J8" s="95">
        <f>D8*F8*H8</f>
        <v>0</v>
      </c>
    </row>
    <row r="9" spans="1:10" s="74" customFormat="1" ht="15.75" outlineLevel="1">
      <c r="A9" s="79"/>
      <c r="B9" s="80"/>
      <c r="C9" s="88"/>
      <c r="D9" s="295"/>
      <c r="E9" s="296"/>
      <c r="F9" s="297"/>
      <c r="G9" s="298"/>
      <c r="H9" s="299"/>
      <c r="I9" s="300"/>
      <c r="J9" s="95"/>
    </row>
    <row r="10" spans="1:10" s="74" customFormat="1" ht="15.75" outlineLevel="1">
      <c r="A10" s="96" t="s">
        <v>215</v>
      </c>
      <c r="B10" s="97"/>
      <c r="C10" s="286" t="s">
        <v>215</v>
      </c>
      <c r="D10" s="286"/>
      <c r="E10" s="286"/>
      <c r="F10" s="286"/>
      <c r="G10" s="286"/>
      <c r="H10" s="286"/>
      <c r="I10" s="287"/>
      <c r="J10" s="89">
        <f>J8</f>
        <v>0</v>
      </c>
    </row>
    <row r="11" spans="1:10" s="74" customFormat="1" ht="24" customHeight="1">
      <c r="A11" s="301" t="s">
        <v>383</v>
      </c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27">
      <c r="A12" s="90"/>
      <c r="B12" s="111" t="s">
        <v>64</v>
      </c>
      <c r="C12" s="112" t="s">
        <v>217</v>
      </c>
      <c r="D12" s="313" t="s">
        <v>241</v>
      </c>
      <c r="E12" s="313"/>
      <c r="F12" s="112" t="s">
        <v>242</v>
      </c>
      <c r="G12" s="112" t="s">
        <v>243</v>
      </c>
      <c r="H12" s="313" t="s">
        <v>244</v>
      </c>
      <c r="I12" s="313"/>
      <c r="J12" s="112" t="s">
        <v>221</v>
      </c>
    </row>
    <row r="13" spans="1:10" s="141" customFormat="1" ht="12.75">
      <c r="A13" s="113"/>
      <c r="B13" s="93">
        <v>1</v>
      </c>
      <c r="C13" s="93">
        <v>2</v>
      </c>
      <c r="D13" s="306">
        <v>3</v>
      </c>
      <c r="E13" s="307"/>
      <c r="F13" s="93">
        <v>4</v>
      </c>
      <c r="G13" s="93">
        <v>5</v>
      </c>
      <c r="H13" s="306">
        <v>6</v>
      </c>
      <c r="I13" s="307"/>
      <c r="J13" s="93" t="s">
        <v>245</v>
      </c>
    </row>
    <row r="14" spans="1:10" s="74" customFormat="1" ht="15.75" outlineLevel="1">
      <c r="A14" s="79"/>
      <c r="B14" s="80">
        <v>1</v>
      </c>
      <c r="C14" s="79"/>
      <c r="D14" s="377"/>
      <c r="E14" s="378"/>
      <c r="F14" s="94"/>
      <c r="G14" s="116"/>
      <c r="H14" s="295"/>
      <c r="I14" s="296"/>
      <c r="J14" s="87">
        <f>F14*G14*H14</f>
        <v>0</v>
      </c>
    </row>
    <row r="15" spans="1:10" s="74" customFormat="1" ht="15.75" outlineLevel="1">
      <c r="A15" s="79"/>
      <c r="B15" s="80">
        <v>2</v>
      </c>
      <c r="C15" s="79"/>
      <c r="D15" s="377"/>
      <c r="E15" s="378"/>
      <c r="F15" s="94"/>
      <c r="G15" s="116"/>
      <c r="H15" s="295"/>
      <c r="I15" s="296"/>
      <c r="J15" s="87">
        <f>F15*G15*H15</f>
        <v>0</v>
      </c>
    </row>
    <row r="16" spans="1:10" s="74" customFormat="1" ht="15.75" outlineLevel="1">
      <c r="A16" s="79"/>
      <c r="B16" s="80">
        <v>3</v>
      </c>
      <c r="C16" s="79"/>
      <c r="D16" s="377"/>
      <c r="E16" s="378"/>
      <c r="F16" s="94"/>
      <c r="G16" s="116"/>
      <c r="H16" s="295"/>
      <c r="I16" s="296"/>
      <c r="J16" s="87">
        <f>F16*G16*H16</f>
        <v>0</v>
      </c>
    </row>
    <row r="17" spans="1:10" s="74" customFormat="1" ht="15.75" outlineLevel="1">
      <c r="A17" s="308" t="s">
        <v>215</v>
      </c>
      <c r="B17" s="286"/>
      <c r="C17" s="286"/>
      <c r="D17" s="286"/>
      <c r="E17" s="286"/>
      <c r="F17" s="286"/>
      <c r="G17" s="286"/>
      <c r="H17" s="286"/>
      <c r="I17" s="287"/>
      <c r="J17" s="118">
        <f>SUM(J14:J16)</f>
        <v>0</v>
      </c>
    </row>
    <row r="18" spans="1:10" s="74" customFormat="1" ht="15.75">
      <c r="A18" s="301" t="s">
        <v>384</v>
      </c>
      <c r="B18" s="302"/>
      <c r="C18" s="302"/>
      <c r="D18" s="302"/>
      <c r="E18" s="302"/>
      <c r="F18" s="302"/>
      <c r="G18" s="302"/>
      <c r="H18" s="302"/>
      <c r="I18" s="302"/>
      <c r="J18" s="302"/>
    </row>
    <row r="19" spans="1:10" s="74" customFormat="1" ht="31.5" outlineLevel="1">
      <c r="A19" s="79"/>
      <c r="B19" s="80">
        <v>1</v>
      </c>
      <c r="C19" s="79" t="s">
        <v>258</v>
      </c>
      <c r="D19" s="340" t="s">
        <v>259</v>
      </c>
      <c r="E19" s="341"/>
      <c r="F19" s="81"/>
      <c r="G19" s="119"/>
      <c r="H19" s="311"/>
      <c r="I19" s="312"/>
      <c r="J19" s="87">
        <f>F19*G19*H19</f>
        <v>0</v>
      </c>
    </row>
    <row r="20" spans="1:10" s="74" customFormat="1" ht="15.75" outlineLevel="1">
      <c r="A20" s="308" t="s">
        <v>215</v>
      </c>
      <c r="B20" s="286"/>
      <c r="C20" s="286"/>
      <c r="D20" s="286"/>
      <c r="E20" s="286"/>
      <c r="F20" s="286"/>
      <c r="G20" s="286"/>
      <c r="H20" s="286"/>
      <c r="I20" s="287"/>
      <c r="J20" s="89">
        <f>SUM(J19:J19)</f>
        <v>0</v>
      </c>
    </row>
    <row r="21" spans="1:10" s="74" customFormat="1" ht="15.75">
      <c r="A21" s="301" t="s">
        <v>385</v>
      </c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 s="74" customFormat="1" ht="15.75" outlineLevel="1">
      <c r="A22" s="79"/>
      <c r="B22" s="80">
        <v>1</v>
      </c>
      <c r="C22" s="88"/>
      <c r="D22" s="340"/>
      <c r="E22" s="341"/>
      <c r="F22" s="82"/>
      <c r="G22" s="116"/>
      <c r="H22" s="295"/>
      <c r="I22" s="296"/>
      <c r="J22" s="87">
        <f>F22*G22*H22</f>
        <v>0</v>
      </c>
    </row>
    <row r="23" spans="1:10" s="74" customFormat="1" ht="15.75" outlineLevel="1">
      <c r="A23" s="79"/>
      <c r="B23" s="80">
        <v>2</v>
      </c>
      <c r="C23" s="88"/>
      <c r="D23" s="340"/>
      <c r="E23" s="341"/>
      <c r="F23" s="82"/>
      <c r="G23" s="116"/>
      <c r="H23" s="295"/>
      <c r="I23" s="296"/>
      <c r="J23" s="87">
        <f>F23*G23*H23</f>
        <v>0</v>
      </c>
    </row>
    <row r="24" spans="1:10" s="74" customFormat="1" ht="15.75" outlineLevel="1">
      <c r="A24" s="79"/>
      <c r="B24" s="80">
        <v>3</v>
      </c>
      <c r="C24" s="88"/>
      <c r="D24" s="340"/>
      <c r="E24" s="341"/>
      <c r="F24" s="82"/>
      <c r="G24" s="116"/>
      <c r="H24" s="295"/>
      <c r="I24" s="296"/>
      <c r="J24" s="87">
        <f>F24*G24*H24</f>
        <v>0</v>
      </c>
    </row>
    <row r="25" spans="1:10" s="74" customFormat="1" ht="15.75" outlineLevel="1">
      <c r="A25" s="79"/>
      <c r="B25" s="80">
        <v>4</v>
      </c>
      <c r="C25" s="88"/>
      <c r="D25" s="340"/>
      <c r="E25" s="341"/>
      <c r="F25" s="82"/>
      <c r="G25" s="116"/>
      <c r="H25" s="295"/>
      <c r="I25" s="296"/>
      <c r="J25" s="87">
        <f>F25*G25*H25</f>
        <v>0</v>
      </c>
    </row>
    <row r="26" spans="1:10" s="74" customFormat="1" ht="15.75" outlineLevel="1">
      <c r="A26" s="79"/>
      <c r="B26" s="80">
        <v>5</v>
      </c>
      <c r="C26" s="88"/>
      <c r="D26" s="340"/>
      <c r="E26" s="341"/>
      <c r="F26" s="82"/>
      <c r="G26" s="116"/>
      <c r="H26" s="295"/>
      <c r="I26" s="296"/>
      <c r="J26" s="87">
        <f>F26*G26*H26</f>
        <v>0</v>
      </c>
    </row>
    <row r="27" spans="1:10" s="74" customFormat="1" ht="15.75" outlineLevel="1">
      <c r="A27" s="308" t="s">
        <v>215</v>
      </c>
      <c r="B27" s="286"/>
      <c r="C27" s="286"/>
      <c r="D27" s="286"/>
      <c r="E27" s="286"/>
      <c r="F27" s="286"/>
      <c r="G27" s="286"/>
      <c r="H27" s="286"/>
      <c r="I27" s="287"/>
      <c r="J27" s="89">
        <f>SUM(J22:J26)</f>
        <v>0</v>
      </c>
    </row>
    <row r="28" spans="1:10" s="74" customFormat="1" ht="27.75" customHeight="1">
      <c r="A28" s="301" t="s">
        <v>386</v>
      </c>
      <c r="B28" s="302"/>
      <c r="C28" s="302"/>
      <c r="D28" s="302"/>
      <c r="E28" s="302"/>
      <c r="F28" s="302"/>
      <c r="G28" s="302"/>
      <c r="H28" s="302"/>
      <c r="I28" s="302"/>
      <c r="J28" s="302"/>
    </row>
    <row r="29" spans="1:10" ht="27">
      <c r="A29" s="90"/>
      <c r="B29" s="111" t="s">
        <v>64</v>
      </c>
      <c r="C29" s="112" t="s">
        <v>217</v>
      </c>
      <c r="D29" s="313" t="s">
        <v>241</v>
      </c>
      <c r="E29" s="313"/>
      <c r="F29" s="112" t="s">
        <v>242</v>
      </c>
      <c r="G29" s="112" t="s">
        <v>243</v>
      </c>
      <c r="H29" s="313" t="s">
        <v>244</v>
      </c>
      <c r="I29" s="313"/>
      <c r="J29" s="112" t="s">
        <v>221</v>
      </c>
    </row>
    <row r="30" spans="1:10" s="141" customFormat="1" ht="12.75">
      <c r="A30" s="113"/>
      <c r="B30" s="93">
        <v>1</v>
      </c>
      <c r="C30" s="93">
        <v>2</v>
      </c>
      <c r="D30" s="306">
        <v>3</v>
      </c>
      <c r="E30" s="307"/>
      <c r="F30" s="93">
        <v>4</v>
      </c>
      <c r="G30" s="93">
        <v>5</v>
      </c>
      <c r="H30" s="306">
        <v>6</v>
      </c>
      <c r="I30" s="307"/>
      <c r="J30" s="93" t="s">
        <v>245</v>
      </c>
    </row>
    <row r="31" spans="1:10" s="109" customFormat="1" ht="31.5" outlineLevel="2">
      <c r="A31" s="104"/>
      <c r="B31" s="105" t="s">
        <v>69</v>
      </c>
      <c r="C31" s="104" t="s">
        <v>270</v>
      </c>
      <c r="D31" s="342" t="s">
        <v>111</v>
      </c>
      <c r="E31" s="343"/>
      <c r="F31" s="121" t="s">
        <v>111</v>
      </c>
      <c r="G31" s="121" t="s">
        <v>111</v>
      </c>
      <c r="H31" s="344" t="s">
        <v>111</v>
      </c>
      <c r="I31" s="345"/>
      <c r="J31" s="108"/>
    </row>
    <row r="32" spans="1:10" s="74" customFormat="1" ht="15.75" outlineLevel="2">
      <c r="A32" s="79"/>
      <c r="B32" s="122" t="s">
        <v>126</v>
      </c>
      <c r="C32" s="79"/>
      <c r="D32" s="309"/>
      <c r="E32" s="310"/>
      <c r="F32" s="120"/>
      <c r="G32" s="116"/>
      <c r="H32" s="311"/>
      <c r="I32" s="312"/>
      <c r="J32" s="87">
        <f>F32*G32*H32</f>
        <v>0</v>
      </c>
    </row>
    <row r="33" spans="1:10" s="74" customFormat="1" ht="45.75" customHeight="1" outlineLevel="2">
      <c r="A33" s="79"/>
      <c r="B33" s="80" t="s">
        <v>232</v>
      </c>
      <c r="C33" s="79"/>
      <c r="D33" s="309"/>
      <c r="E33" s="310"/>
      <c r="F33" s="120"/>
      <c r="G33" s="116"/>
      <c r="H33" s="311"/>
      <c r="I33" s="312"/>
      <c r="J33" s="87">
        <f>F33*G33*H33</f>
        <v>0</v>
      </c>
    </row>
    <row r="34" spans="1:10" s="74" customFormat="1" ht="15.75" outlineLevel="2">
      <c r="A34" s="79"/>
      <c r="B34" s="122" t="s">
        <v>128</v>
      </c>
      <c r="C34" s="79"/>
      <c r="D34" s="309"/>
      <c r="E34" s="310"/>
      <c r="F34" s="120"/>
      <c r="G34" s="116"/>
      <c r="H34" s="311"/>
      <c r="I34" s="312"/>
      <c r="J34" s="87">
        <f>F34*G34*H34</f>
        <v>0</v>
      </c>
    </row>
    <row r="35" spans="1:10" s="74" customFormat="1" ht="15.75" outlineLevel="2">
      <c r="A35" s="79"/>
      <c r="B35" s="80" t="s">
        <v>129</v>
      </c>
      <c r="C35" s="79"/>
      <c r="D35" s="309"/>
      <c r="E35" s="310"/>
      <c r="F35" s="120"/>
      <c r="G35" s="116"/>
      <c r="H35" s="311"/>
      <c r="I35" s="312"/>
      <c r="J35" s="87">
        <f>F35*G35*H35</f>
        <v>0</v>
      </c>
    </row>
    <row r="36" spans="1:10" s="74" customFormat="1" ht="15.75" outlineLevel="2">
      <c r="A36" s="79"/>
      <c r="B36" s="80" t="s">
        <v>130</v>
      </c>
      <c r="C36" s="79"/>
      <c r="D36" s="309"/>
      <c r="E36" s="310"/>
      <c r="F36" s="120"/>
      <c r="G36" s="116"/>
      <c r="H36" s="311"/>
      <c r="I36" s="312"/>
      <c r="J36" s="87"/>
    </row>
    <row r="37" spans="1:10" s="109" customFormat="1" ht="31.5" outlineLevel="2">
      <c r="A37" s="104"/>
      <c r="B37" s="105" t="s">
        <v>70</v>
      </c>
      <c r="C37" s="104" t="s">
        <v>292</v>
      </c>
      <c r="D37" s="342" t="s">
        <v>111</v>
      </c>
      <c r="E37" s="343"/>
      <c r="F37" s="121" t="s">
        <v>111</v>
      </c>
      <c r="G37" s="121" t="s">
        <v>111</v>
      </c>
      <c r="H37" s="344" t="s">
        <v>111</v>
      </c>
      <c r="I37" s="345"/>
      <c r="J37" s="108"/>
    </row>
    <row r="38" spans="1:10" s="74" customFormat="1" ht="15.75" outlineLevel="2">
      <c r="A38" s="79"/>
      <c r="B38" s="80" t="s">
        <v>74</v>
      </c>
      <c r="C38" s="79"/>
      <c r="D38" s="309"/>
      <c r="E38" s="310"/>
      <c r="F38" s="120"/>
      <c r="G38" s="116"/>
      <c r="H38" s="311"/>
      <c r="I38" s="312"/>
      <c r="J38" s="87">
        <f aca="true" t="shared" si="0" ref="J38:J43">G38*H38*I38</f>
        <v>0</v>
      </c>
    </row>
    <row r="39" spans="1:10" s="74" customFormat="1" ht="15.75" outlineLevel="2">
      <c r="A39" s="79"/>
      <c r="B39" s="80" t="s">
        <v>75</v>
      </c>
      <c r="C39" s="79"/>
      <c r="D39" s="309"/>
      <c r="E39" s="310"/>
      <c r="F39" s="120"/>
      <c r="G39" s="116"/>
      <c r="H39" s="311"/>
      <c r="I39" s="312"/>
      <c r="J39" s="87">
        <f t="shared" si="0"/>
        <v>0</v>
      </c>
    </row>
    <row r="40" spans="1:10" s="74" customFormat="1" ht="15.75" outlineLevel="2">
      <c r="A40" s="79"/>
      <c r="B40" s="80" t="s">
        <v>76</v>
      </c>
      <c r="C40" s="79"/>
      <c r="D40" s="309"/>
      <c r="E40" s="310"/>
      <c r="F40" s="120"/>
      <c r="G40" s="116"/>
      <c r="H40" s="311"/>
      <c r="I40" s="312"/>
      <c r="J40" s="87">
        <f t="shared" si="0"/>
        <v>0</v>
      </c>
    </row>
    <row r="41" spans="1:10" s="74" customFormat="1" ht="15.75" outlineLevel="2">
      <c r="A41" s="79"/>
      <c r="B41" s="80" t="s">
        <v>77</v>
      </c>
      <c r="C41" s="79"/>
      <c r="D41" s="309"/>
      <c r="E41" s="310"/>
      <c r="F41" s="120"/>
      <c r="G41" s="116"/>
      <c r="H41" s="311"/>
      <c r="I41" s="312"/>
      <c r="J41" s="87">
        <f t="shared" si="0"/>
        <v>0</v>
      </c>
    </row>
    <row r="42" spans="1:10" s="74" customFormat="1" ht="15.75" outlineLevel="2">
      <c r="A42" s="79"/>
      <c r="B42" s="80" t="s">
        <v>78</v>
      </c>
      <c r="C42" s="79"/>
      <c r="D42" s="309"/>
      <c r="E42" s="310"/>
      <c r="F42" s="120"/>
      <c r="G42" s="116"/>
      <c r="H42" s="311"/>
      <c r="I42" s="312"/>
      <c r="J42" s="87">
        <f t="shared" si="0"/>
        <v>0</v>
      </c>
    </row>
    <row r="43" spans="1:10" s="74" customFormat="1" ht="15.75" outlineLevel="2">
      <c r="A43" s="79"/>
      <c r="B43" s="80" t="s">
        <v>116</v>
      </c>
      <c r="C43" s="79"/>
      <c r="D43" s="309"/>
      <c r="E43" s="310"/>
      <c r="F43" s="120"/>
      <c r="G43" s="116"/>
      <c r="H43" s="311"/>
      <c r="I43" s="312"/>
      <c r="J43" s="87">
        <f t="shared" si="0"/>
        <v>0</v>
      </c>
    </row>
    <row r="44" spans="1:10" s="74" customFormat="1" ht="15.75" outlineLevel="2">
      <c r="A44" s="308" t="s">
        <v>215</v>
      </c>
      <c r="B44" s="286"/>
      <c r="C44" s="286"/>
      <c r="D44" s="286"/>
      <c r="E44" s="286"/>
      <c r="F44" s="286"/>
      <c r="G44" s="286"/>
      <c r="H44" s="286"/>
      <c r="I44" s="287"/>
      <c r="J44" s="118">
        <f>SUM(J32:J43)</f>
        <v>0</v>
      </c>
    </row>
    <row r="45" spans="1:10" s="74" customFormat="1" ht="24" customHeight="1">
      <c r="A45" s="301" t="s">
        <v>387</v>
      </c>
      <c r="B45" s="302"/>
      <c r="C45" s="302"/>
      <c r="D45" s="302"/>
      <c r="E45" s="302"/>
      <c r="F45" s="302"/>
      <c r="G45" s="302"/>
      <c r="H45" s="302"/>
      <c r="I45" s="302"/>
      <c r="J45" s="302"/>
    </row>
    <row r="46" spans="1:10" ht="27">
      <c r="A46" s="90"/>
      <c r="B46" s="111" t="s">
        <v>64</v>
      </c>
      <c r="C46" s="112" t="s">
        <v>217</v>
      </c>
      <c r="D46" s="313" t="s">
        <v>241</v>
      </c>
      <c r="E46" s="313"/>
      <c r="F46" s="112" t="s">
        <v>242</v>
      </c>
      <c r="G46" s="112" t="s">
        <v>243</v>
      </c>
      <c r="H46" s="313" t="s">
        <v>244</v>
      </c>
      <c r="I46" s="313"/>
      <c r="J46" s="112" t="s">
        <v>221</v>
      </c>
    </row>
    <row r="47" spans="1:10" s="141" customFormat="1" ht="12.75">
      <c r="A47" s="113"/>
      <c r="B47" s="93">
        <v>1</v>
      </c>
      <c r="C47" s="93">
        <v>2</v>
      </c>
      <c r="D47" s="306">
        <v>3</v>
      </c>
      <c r="E47" s="307"/>
      <c r="F47" s="93">
        <v>4</v>
      </c>
      <c r="G47" s="93">
        <v>5</v>
      </c>
      <c r="H47" s="306">
        <v>6</v>
      </c>
      <c r="I47" s="307"/>
      <c r="J47" s="93" t="s">
        <v>245</v>
      </c>
    </row>
    <row r="48" spans="1:10" s="74" customFormat="1" ht="15.75" outlineLevel="2">
      <c r="A48" s="79"/>
      <c r="B48" s="80">
        <v>1</v>
      </c>
      <c r="C48" s="79"/>
      <c r="D48" s="309"/>
      <c r="E48" s="310"/>
      <c r="F48" s="83"/>
      <c r="G48" s="116"/>
      <c r="H48" s="311"/>
      <c r="I48" s="312"/>
      <c r="J48" s="87">
        <f aca="true" t="shared" si="1" ref="J48:J53">F48*G48*H48</f>
        <v>0</v>
      </c>
    </row>
    <row r="49" spans="1:10" s="74" customFormat="1" ht="15.75" outlineLevel="2">
      <c r="A49" s="79"/>
      <c r="B49" s="80">
        <v>2</v>
      </c>
      <c r="C49" s="79"/>
      <c r="D49" s="309"/>
      <c r="E49" s="310"/>
      <c r="F49" s="83"/>
      <c r="G49" s="116"/>
      <c r="H49" s="311"/>
      <c r="I49" s="312"/>
      <c r="J49" s="87">
        <f t="shared" si="1"/>
        <v>0</v>
      </c>
    </row>
    <row r="50" spans="1:10" s="74" customFormat="1" ht="15.75" outlineLevel="2">
      <c r="A50" s="79"/>
      <c r="B50" s="80">
        <v>3</v>
      </c>
      <c r="C50" s="79"/>
      <c r="D50" s="309"/>
      <c r="E50" s="310"/>
      <c r="F50" s="83"/>
      <c r="G50" s="116"/>
      <c r="H50" s="311"/>
      <c r="I50" s="312"/>
      <c r="J50" s="87">
        <f t="shared" si="1"/>
        <v>0</v>
      </c>
    </row>
    <row r="51" spans="1:10" s="74" customFormat="1" ht="15.75" outlineLevel="2">
      <c r="A51" s="79"/>
      <c r="B51" s="80">
        <v>4</v>
      </c>
      <c r="C51" s="79"/>
      <c r="D51" s="309"/>
      <c r="E51" s="310"/>
      <c r="F51" s="83"/>
      <c r="G51" s="116"/>
      <c r="H51" s="311"/>
      <c r="I51" s="312"/>
      <c r="J51" s="87">
        <f t="shared" si="1"/>
        <v>0</v>
      </c>
    </row>
    <row r="52" spans="1:10" s="74" customFormat="1" ht="15.75" outlineLevel="2">
      <c r="A52" s="79"/>
      <c r="B52" s="80">
        <v>5</v>
      </c>
      <c r="C52" s="79"/>
      <c r="D52" s="309"/>
      <c r="E52" s="310"/>
      <c r="F52" s="83"/>
      <c r="G52" s="116"/>
      <c r="H52" s="311"/>
      <c r="I52" s="312"/>
      <c r="J52" s="87">
        <f t="shared" si="1"/>
        <v>0</v>
      </c>
    </row>
    <row r="53" spans="1:10" s="74" customFormat="1" ht="16.5" customHeight="1" outlineLevel="2">
      <c r="A53" s="79"/>
      <c r="B53" s="80">
        <v>6</v>
      </c>
      <c r="C53" s="79"/>
      <c r="D53" s="309"/>
      <c r="E53" s="310"/>
      <c r="F53" s="83"/>
      <c r="G53" s="116"/>
      <c r="H53" s="311"/>
      <c r="I53" s="312"/>
      <c r="J53" s="87">
        <f t="shared" si="1"/>
        <v>0</v>
      </c>
    </row>
    <row r="54" spans="1:10" s="74" customFormat="1" ht="15.75" outlineLevel="1">
      <c r="A54" s="308" t="s">
        <v>215</v>
      </c>
      <c r="B54" s="286"/>
      <c r="C54" s="286"/>
      <c r="D54" s="286"/>
      <c r="E54" s="286"/>
      <c r="F54" s="286"/>
      <c r="G54" s="286"/>
      <c r="H54" s="286"/>
      <c r="I54" s="287"/>
      <c r="J54" s="118">
        <f>SUM(J48:J53)</f>
        <v>0</v>
      </c>
    </row>
    <row r="55" spans="1:10" s="74" customFormat="1" ht="32.25" customHeight="1">
      <c r="A55" s="301" t="s">
        <v>388</v>
      </c>
      <c r="B55" s="302"/>
      <c r="C55" s="302"/>
      <c r="D55" s="302"/>
      <c r="E55" s="302"/>
      <c r="F55" s="302"/>
      <c r="G55" s="302"/>
      <c r="H55" s="302"/>
      <c r="I55" s="302"/>
      <c r="J55" s="302"/>
    </row>
    <row r="56" spans="1:10" s="74" customFormat="1" ht="78.75">
      <c r="A56" s="123"/>
      <c r="B56" s="124" t="s">
        <v>64</v>
      </c>
      <c r="C56" s="346" t="s">
        <v>217</v>
      </c>
      <c r="D56" s="347"/>
      <c r="E56" s="347"/>
      <c r="F56" s="348"/>
      <c r="G56" s="125" t="s">
        <v>315</v>
      </c>
      <c r="H56" s="349" t="s">
        <v>227</v>
      </c>
      <c r="I56" s="349"/>
      <c r="J56" s="125" t="s">
        <v>316</v>
      </c>
    </row>
    <row r="57" spans="1:10" s="74" customFormat="1" ht="15.75">
      <c r="A57" s="126"/>
      <c r="B57" s="127">
        <v>1</v>
      </c>
      <c r="C57" s="350">
        <v>2</v>
      </c>
      <c r="D57" s="351"/>
      <c r="E57" s="351"/>
      <c r="F57" s="352"/>
      <c r="G57" s="78">
        <v>3</v>
      </c>
      <c r="H57" s="350">
        <v>4</v>
      </c>
      <c r="I57" s="352"/>
      <c r="J57" s="78" t="s">
        <v>229</v>
      </c>
    </row>
    <row r="58" spans="1:10" s="109" customFormat="1" ht="15.75" outlineLevel="1">
      <c r="A58" s="104"/>
      <c r="B58" s="105">
        <v>1</v>
      </c>
      <c r="C58" s="353" t="s">
        <v>402</v>
      </c>
      <c r="D58" s="354"/>
      <c r="E58" s="354"/>
      <c r="F58" s="355"/>
      <c r="G58" s="128" t="s">
        <v>111</v>
      </c>
      <c r="H58" s="356" t="s">
        <v>111</v>
      </c>
      <c r="I58" s="356"/>
      <c r="J58" s="108">
        <f>J59+J60</f>
        <v>0</v>
      </c>
    </row>
    <row r="59" spans="1:10" s="74" customFormat="1" ht="27.75" customHeight="1" outlineLevel="1">
      <c r="A59" s="79"/>
      <c r="B59" s="80" t="s">
        <v>126</v>
      </c>
      <c r="C59" s="357" t="s">
        <v>403</v>
      </c>
      <c r="D59" s="358"/>
      <c r="E59" s="358"/>
      <c r="F59" s="359"/>
      <c r="G59" s="130"/>
      <c r="H59" s="360"/>
      <c r="I59" s="360"/>
      <c r="J59" s="87">
        <f>D59*H59/100</f>
        <v>0</v>
      </c>
    </row>
    <row r="60" spans="1:10" s="74" customFormat="1" ht="15.75" outlineLevel="1">
      <c r="A60" s="79"/>
      <c r="B60" s="80" t="s">
        <v>232</v>
      </c>
      <c r="C60" s="357"/>
      <c r="D60" s="358"/>
      <c r="E60" s="358"/>
      <c r="F60" s="359"/>
      <c r="G60" s="130"/>
      <c r="H60" s="360"/>
      <c r="I60" s="360"/>
      <c r="J60" s="87">
        <f>D60*H60/100</f>
        <v>0</v>
      </c>
    </row>
    <row r="61" spans="1:10" s="74" customFormat="1" ht="15.75" outlineLevel="1">
      <c r="A61" s="308" t="s">
        <v>215</v>
      </c>
      <c r="B61" s="286"/>
      <c r="C61" s="286"/>
      <c r="D61" s="286"/>
      <c r="E61" s="286"/>
      <c r="F61" s="286"/>
      <c r="G61" s="286"/>
      <c r="H61" s="286"/>
      <c r="I61" s="287"/>
      <c r="J61" s="89">
        <f>J58</f>
        <v>0</v>
      </c>
    </row>
    <row r="62" spans="1:10" s="74" customFormat="1" ht="24" customHeight="1">
      <c r="A62" s="301" t="s">
        <v>389</v>
      </c>
      <c r="B62" s="302"/>
      <c r="C62" s="302"/>
      <c r="D62" s="302"/>
      <c r="E62" s="302"/>
      <c r="F62" s="302"/>
      <c r="G62" s="302"/>
      <c r="H62" s="302"/>
      <c r="I62" s="302"/>
      <c r="J62" s="303"/>
    </row>
    <row r="63" spans="1:10" ht="25.5">
      <c r="A63" s="90"/>
      <c r="B63" s="91" t="s">
        <v>64</v>
      </c>
      <c r="C63" s="112" t="s">
        <v>217</v>
      </c>
      <c r="D63" s="304" t="s">
        <v>241</v>
      </c>
      <c r="E63" s="305"/>
      <c r="F63" s="304" t="s">
        <v>242</v>
      </c>
      <c r="G63" s="305"/>
      <c r="H63" s="304" t="s">
        <v>326</v>
      </c>
      <c r="I63" s="305"/>
      <c r="J63" s="112" t="s">
        <v>221</v>
      </c>
    </row>
    <row r="64" spans="1:10" ht="13.5">
      <c r="A64" s="90"/>
      <c r="B64" s="93">
        <v>1</v>
      </c>
      <c r="C64" s="93">
        <v>2</v>
      </c>
      <c r="D64" s="306">
        <v>3</v>
      </c>
      <c r="E64" s="307"/>
      <c r="F64" s="306">
        <v>4</v>
      </c>
      <c r="G64" s="307"/>
      <c r="H64" s="306">
        <v>5</v>
      </c>
      <c r="I64" s="307"/>
      <c r="J64" s="93" t="s">
        <v>327</v>
      </c>
    </row>
    <row r="65" spans="1:10" s="74" customFormat="1" ht="15.75" outlineLevel="1">
      <c r="A65" s="79"/>
      <c r="B65" s="80">
        <v>1</v>
      </c>
      <c r="C65" s="88"/>
      <c r="D65" s="295"/>
      <c r="E65" s="296"/>
      <c r="F65" s="297"/>
      <c r="G65" s="298"/>
      <c r="H65" s="299"/>
      <c r="I65" s="300"/>
      <c r="J65" s="95">
        <f>D65*F65*H65</f>
        <v>0</v>
      </c>
    </row>
    <row r="66" spans="1:10" s="74" customFormat="1" ht="15.75" outlineLevel="1">
      <c r="A66" s="79"/>
      <c r="B66" s="80">
        <v>2</v>
      </c>
      <c r="C66" s="88"/>
      <c r="D66" s="295"/>
      <c r="E66" s="296"/>
      <c r="F66" s="297"/>
      <c r="G66" s="298"/>
      <c r="H66" s="299"/>
      <c r="I66" s="300"/>
      <c r="J66" s="95">
        <f>D66*F66*H66</f>
        <v>0</v>
      </c>
    </row>
    <row r="67" spans="1:10" s="74" customFormat="1" ht="15.75" outlineLevel="1">
      <c r="A67" s="96" t="s">
        <v>215</v>
      </c>
      <c r="B67" s="97"/>
      <c r="C67" s="286" t="s">
        <v>215</v>
      </c>
      <c r="D67" s="286"/>
      <c r="E67" s="286"/>
      <c r="F67" s="286"/>
      <c r="G67" s="286"/>
      <c r="H67" s="286"/>
      <c r="I67" s="287"/>
      <c r="J67" s="89">
        <f>SUM(J65:J66)</f>
        <v>0</v>
      </c>
    </row>
    <row r="68" spans="1:10" s="74" customFormat="1" ht="22.5" customHeight="1">
      <c r="A68" s="301" t="s">
        <v>390</v>
      </c>
      <c r="B68" s="302"/>
      <c r="C68" s="302"/>
      <c r="D68" s="302"/>
      <c r="E68" s="302"/>
      <c r="F68" s="302"/>
      <c r="G68" s="302"/>
      <c r="H68" s="302"/>
      <c r="I68" s="302"/>
      <c r="J68" s="303"/>
    </row>
    <row r="69" spans="1:10" ht="25.5">
      <c r="A69" s="90"/>
      <c r="B69" s="91" t="s">
        <v>64</v>
      </c>
      <c r="C69" s="112" t="s">
        <v>217</v>
      </c>
      <c r="D69" s="304" t="s">
        <v>241</v>
      </c>
      <c r="E69" s="305"/>
      <c r="F69" s="304" t="s">
        <v>242</v>
      </c>
      <c r="G69" s="305"/>
      <c r="H69" s="304" t="s">
        <v>331</v>
      </c>
      <c r="I69" s="305"/>
      <c r="J69" s="112" t="s">
        <v>221</v>
      </c>
    </row>
    <row r="70" spans="1:10" ht="13.5">
      <c r="A70" s="90"/>
      <c r="B70" s="93">
        <v>1</v>
      </c>
      <c r="C70" s="93">
        <v>2</v>
      </c>
      <c r="D70" s="306">
        <v>3</v>
      </c>
      <c r="E70" s="307"/>
      <c r="F70" s="306">
        <v>4</v>
      </c>
      <c r="G70" s="307"/>
      <c r="H70" s="306">
        <v>5</v>
      </c>
      <c r="I70" s="307"/>
      <c r="J70" s="93" t="s">
        <v>327</v>
      </c>
    </row>
    <row r="71" spans="1:10" s="74" customFormat="1" ht="15.75" outlineLevel="1">
      <c r="A71" s="79"/>
      <c r="B71" s="80">
        <v>1</v>
      </c>
      <c r="C71" s="88" t="s">
        <v>332</v>
      </c>
      <c r="D71" s="295" t="s">
        <v>333</v>
      </c>
      <c r="E71" s="296"/>
      <c r="F71" s="297"/>
      <c r="G71" s="298"/>
      <c r="H71" s="299"/>
      <c r="I71" s="300"/>
      <c r="J71" s="95">
        <f>SUM(J73:J76)</f>
        <v>0</v>
      </c>
    </row>
    <row r="72" spans="1:10" s="74" customFormat="1" ht="15.75" outlineLevel="1">
      <c r="A72" s="79"/>
      <c r="B72" s="80"/>
      <c r="C72" s="88" t="s">
        <v>334</v>
      </c>
      <c r="D72" s="295"/>
      <c r="E72" s="296"/>
      <c r="F72" s="297"/>
      <c r="G72" s="298"/>
      <c r="H72" s="299"/>
      <c r="I72" s="300"/>
      <c r="J72" s="95"/>
    </row>
    <row r="73" spans="1:10" s="74" customFormat="1" ht="15.75" outlineLevel="1">
      <c r="A73" s="79"/>
      <c r="B73" s="80"/>
      <c r="C73" s="88"/>
      <c r="D73" s="295"/>
      <c r="E73" s="296"/>
      <c r="F73" s="297"/>
      <c r="G73" s="298"/>
      <c r="H73" s="299"/>
      <c r="I73" s="300"/>
      <c r="J73" s="95">
        <f>F73*H73</f>
        <v>0</v>
      </c>
    </row>
    <row r="74" spans="1:10" s="74" customFormat="1" ht="15.75" outlineLevel="1">
      <c r="A74" s="79"/>
      <c r="B74" s="80"/>
      <c r="C74" s="88"/>
      <c r="D74" s="295"/>
      <c r="E74" s="296"/>
      <c r="F74" s="297"/>
      <c r="G74" s="298"/>
      <c r="H74" s="299"/>
      <c r="I74" s="300"/>
      <c r="J74" s="95">
        <f>F74*H74</f>
        <v>0</v>
      </c>
    </row>
    <row r="75" spans="1:10" s="74" customFormat="1" ht="15.75" outlineLevel="1">
      <c r="A75" s="79"/>
      <c r="B75" s="80"/>
      <c r="C75" s="88"/>
      <c r="D75" s="295"/>
      <c r="E75" s="296"/>
      <c r="F75" s="297"/>
      <c r="G75" s="298"/>
      <c r="H75" s="299"/>
      <c r="I75" s="300"/>
      <c r="J75" s="95">
        <f>F75*H75</f>
        <v>0</v>
      </c>
    </row>
    <row r="76" spans="1:10" s="74" customFormat="1" ht="15.75" outlineLevel="1">
      <c r="A76" s="79"/>
      <c r="B76" s="80"/>
      <c r="C76" s="88"/>
      <c r="D76" s="295"/>
      <c r="E76" s="296"/>
      <c r="F76" s="297"/>
      <c r="G76" s="298"/>
      <c r="H76" s="299"/>
      <c r="I76" s="300"/>
      <c r="J76" s="95">
        <f>F76*H76</f>
        <v>0</v>
      </c>
    </row>
    <row r="77" spans="1:10" s="74" customFormat="1" ht="15.75" outlineLevel="1">
      <c r="A77" s="96" t="s">
        <v>215</v>
      </c>
      <c r="B77" s="97"/>
      <c r="C77" s="286" t="s">
        <v>215</v>
      </c>
      <c r="D77" s="286"/>
      <c r="E77" s="286"/>
      <c r="F77" s="286"/>
      <c r="G77" s="286"/>
      <c r="H77" s="286"/>
      <c r="I77" s="287"/>
      <c r="J77" s="89">
        <f>J71</f>
        <v>0</v>
      </c>
    </row>
    <row r="78" spans="1:10" s="74" customFormat="1" ht="28.5" customHeight="1">
      <c r="A78" s="301" t="s">
        <v>414</v>
      </c>
      <c r="B78" s="302"/>
      <c r="C78" s="302"/>
      <c r="D78" s="302"/>
      <c r="E78" s="302"/>
      <c r="F78" s="302"/>
      <c r="G78" s="302"/>
      <c r="H78" s="302"/>
      <c r="I78" s="302"/>
      <c r="J78" s="303"/>
    </row>
    <row r="79" spans="1:10" ht="25.5">
      <c r="A79" s="90"/>
      <c r="B79" s="91" t="s">
        <v>64</v>
      </c>
      <c r="C79" s="112" t="s">
        <v>217</v>
      </c>
      <c r="D79" s="304" t="s">
        <v>241</v>
      </c>
      <c r="E79" s="305"/>
      <c r="F79" s="304" t="s">
        <v>242</v>
      </c>
      <c r="G79" s="305"/>
      <c r="H79" s="304" t="s">
        <v>331</v>
      </c>
      <c r="I79" s="305"/>
      <c r="J79" s="112" t="s">
        <v>221</v>
      </c>
    </row>
    <row r="80" spans="1:10" ht="13.5">
      <c r="A80" s="90"/>
      <c r="B80" s="93">
        <v>1</v>
      </c>
      <c r="C80" s="93">
        <v>2</v>
      </c>
      <c r="D80" s="306">
        <v>3</v>
      </c>
      <c r="E80" s="307"/>
      <c r="F80" s="306">
        <v>4</v>
      </c>
      <c r="G80" s="307"/>
      <c r="H80" s="306">
        <v>5</v>
      </c>
      <c r="I80" s="307"/>
      <c r="J80" s="93" t="s">
        <v>327</v>
      </c>
    </row>
    <row r="81" spans="1:10" s="74" customFormat="1" ht="15.75" outlineLevel="1">
      <c r="A81" s="79"/>
      <c r="B81" s="80">
        <v>1</v>
      </c>
      <c r="C81" s="88" t="s">
        <v>335</v>
      </c>
      <c r="D81" s="295"/>
      <c r="E81" s="296"/>
      <c r="F81" s="297"/>
      <c r="G81" s="298"/>
      <c r="H81" s="299"/>
      <c r="I81" s="300"/>
      <c r="J81" s="95">
        <f>SUM(J83:J90)</f>
        <v>0</v>
      </c>
    </row>
    <row r="82" spans="1:10" s="74" customFormat="1" ht="15.75" outlineLevel="1">
      <c r="A82" s="79"/>
      <c r="B82" s="80"/>
      <c r="C82" s="88" t="s">
        <v>336</v>
      </c>
      <c r="D82" s="295"/>
      <c r="E82" s="296"/>
      <c r="F82" s="297"/>
      <c r="G82" s="298"/>
      <c r="H82" s="299"/>
      <c r="I82" s="300"/>
      <c r="J82" s="95"/>
    </row>
    <row r="83" spans="1:10" s="74" customFormat="1" ht="15.75" outlineLevel="1">
      <c r="A83" s="79"/>
      <c r="B83" s="80"/>
      <c r="C83" s="88" t="s">
        <v>337</v>
      </c>
      <c r="D83" s="295"/>
      <c r="E83" s="296"/>
      <c r="F83" s="297"/>
      <c r="G83" s="298"/>
      <c r="H83" s="299"/>
      <c r="I83" s="300"/>
      <c r="J83" s="95">
        <f>F83*H83</f>
        <v>0</v>
      </c>
    </row>
    <row r="84" spans="1:10" s="74" customFormat="1" ht="31.5" outlineLevel="1">
      <c r="A84" s="79"/>
      <c r="B84" s="80"/>
      <c r="C84" s="79" t="s">
        <v>338</v>
      </c>
      <c r="D84" s="295"/>
      <c r="E84" s="296"/>
      <c r="F84" s="297"/>
      <c r="G84" s="298"/>
      <c r="H84" s="299"/>
      <c r="I84" s="300"/>
      <c r="J84" s="95">
        <f aca="true" t="shared" si="2" ref="J84:J90">F84*H84</f>
        <v>0</v>
      </c>
    </row>
    <row r="85" spans="1:10" s="74" customFormat="1" ht="15.75" outlineLevel="1">
      <c r="A85" s="79"/>
      <c r="B85" s="80"/>
      <c r="C85" s="79" t="s">
        <v>339</v>
      </c>
      <c r="D85" s="295"/>
      <c r="E85" s="296"/>
      <c r="F85" s="297"/>
      <c r="G85" s="298"/>
      <c r="H85" s="299"/>
      <c r="I85" s="300"/>
      <c r="J85" s="95">
        <f t="shared" si="2"/>
        <v>0</v>
      </c>
    </row>
    <row r="86" spans="1:10" s="74" customFormat="1" ht="15.75" outlineLevel="1">
      <c r="A86" s="79"/>
      <c r="B86" s="80"/>
      <c r="C86" s="79" t="s">
        <v>340</v>
      </c>
      <c r="D86" s="295"/>
      <c r="E86" s="296"/>
      <c r="F86" s="297"/>
      <c r="G86" s="298"/>
      <c r="H86" s="299"/>
      <c r="I86" s="300"/>
      <c r="J86" s="95">
        <f t="shared" si="2"/>
        <v>0</v>
      </c>
    </row>
    <row r="87" spans="1:10" s="74" customFormat="1" ht="15.75" outlineLevel="1">
      <c r="A87" s="79"/>
      <c r="B87" s="80"/>
      <c r="C87" s="79" t="s">
        <v>341</v>
      </c>
      <c r="D87" s="295"/>
      <c r="E87" s="296"/>
      <c r="F87" s="297"/>
      <c r="G87" s="298"/>
      <c r="H87" s="299"/>
      <c r="I87" s="300"/>
      <c r="J87" s="95">
        <f t="shared" si="2"/>
        <v>0</v>
      </c>
    </row>
    <row r="88" spans="1:10" s="74" customFormat="1" ht="15.75" outlineLevel="1">
      <c r="A88" s="79"/>
      <c r="B88" s="80"/>
      <c r="C88" s="79" t="s">
        <v>342</v>
      </c>
      <c r="D88" s="295"/>
      <c r="E88" s="296"/>
      <c r="F88" s="297"/>
      <c r="G88" s="298"/>
      <c r="H88" s="299"/>
      <c r="I88" s="300"/>
      <c r="J88" s="95">
        <f t="shared" si="2"/>
        <v>0</v>
      </c>
    </row>
    <row r="89" spans="1:10" s="74" customFormat="1" ht="31.5" outlineLevel="1">
      <c r="A89" s="79"/>
      <c r="B89" s="80"/>
      <c r="C89" s="79" t="s">
        <v>343</v>
      </c>
      <c r="D89" s="295"/>
      <c r="E89" s="296"/>
      <c r="F89" s="297"/>
      <c r="G89" s="298"/>
      <c r="H89" s="299"/>
      <c r="I89" s="300"/>
      <c r="J89" s="95">
        <f t="shared" si="2"/>
        <v>0</v>
      </c>
    </row>
    <row r="90" spans="1:10" s="74" customFormat="1" ht="15.75" outlineLevel="1">
      <c r="A90" s="79"/>
      <c r="B90" s="80"/>
      <c r="C90" s="79" t="s">
        <v>344</v>
      </c>
      <c r="D90" s="295"/>
      <c r="E90" s="296"/>
      <c r="F90" s="297"/>
      <c r="G90" s="298"/>
      <c r="H90" s="299"/>
      <c r="I90" s="300"/>
      <c r="J90" s="95">
        <f t="shared" si="2"/>
        <v>0</v>
      </c>
    </row>
    <row r="91" spans="1:10" s="74" customFormat="1" ht="15.75" outlineLevel="1">
      <c r="A91" s="79"/>
      <c r="B91" s="80"/>
      <c r="C91" s="79"/>
      <c r="D91" s="295"/>
      <c r="E91" s="296"/>
      <c r="F91" s="297"/>
      <c r="G91" s="298"/>
      <c r="H91" s="299"/>
      <c r="I91" s="300"/>
      <c r="J91" s="95"/>
    </row>
    <row r="92" spans="1:10" s="74" customFormat="1" ht="15.75" outlineLevel="1">
      <c r="A92" s="96" t="s">
        <v>215</v>
      </c>
      <c r="B92" s="97"/>
      <c r="C92" s="286" t="s">
        <v>215</v>
      </c>
      <c r="D92" s="286"/>
      <c r="E92" s="286"/>
      <c r="F92" s="286"/>
      <c r="G92" s="286"/>
      <c r="H92" s="286"/>
      <c r="I92" s="287"/>
      <c r="J92" s="89">
        <f>J81</f>
        <v>0</v>
      </c>
    </row>
    <row r="93" spans="3:10" s="74" customFormat="1" ht="21" customHeight="1">
      <c r="C93" s="288" t="s">
        <v>361</v>
      </c>
      <c r="D93" s="288"/>
      <c r="E93" s="288"/>
      <c r="F93" s="288"/>
      <c r="G93" s="288"/>
      <c r="H93" s="288"/>
      <c r="I93" s="289"/>
      <c r="J93" s="118">
        <f>J10+J17+J20+J27+J44+J54+J61+J67+J77+J92</f>
        <v>0</v>
      </c>
    </row>
    <row r="96" spans="2:10" ht="12.75">
      <c r="B96" s="92" t="s">
        <v>362</v>
      </c>
      <c r="D96" s="139"/>
      <c r="E96" s="139"/>
      <c r="F96" s="140"/>
      <c r="I96" s="139"/>
      <c r="J96" s="139"/>
    </row>
    <row r="97" spans="9:10" ht="12.75">
      <c r="I97" s="290" t="s">
        <v>363</v>
      </c>
      <c r="J97" s="290"/>
    </row>
    <row r="99" spans="2:10" ht="12.75">
      <c r="B99" s="92" t="s">
        <v>364</v>
      </c>
      <c r="D99" s="139"/>
      <c r="E99" s="139"/>
      <c r="F99" s="140"/>
      <c r="I99" s="139"/>
      <c r="J99" s="139"/>
    </row>
    <row r="100" spans="9:10" ht="12.75">
      <c r="I100" s="290" t="s">
        <v>363</v>
      </c>
      <c r="J100" s="290"/>
    </row>
    <row r="102" spans="2:10" ht="12.75">
      <c r="B102" s="92" t="s">
        <v>365</v>
      </c>
      <c r="C102" s="139"/>
      <c r="D102" s="139"/>
      <c r="F102" s="140"/>
      <c r="G102" s="139"/>
      <c r="I102" s="139"/>
      <c r="J102" s="139"/>
    </row>
    <row r="103" spans="3:10" ht="12.75">
      <c r="C103" s="292" t="s">
        <v>37</v>
      </c>
      <c r="D103" s="292"/>
      <c r="F103" s="293" t="s">
        <v>38</v>
      </c>
      <c r="G103" s="293"/>
      <c r="I103" s="290" t="s">
        <v>363</v>
      </c>
      <c r="J103" s="290"/>
    </row>
    <row r="105" ht="12.75">
      <c r="B105" s="92" t="s">
        <v>366</v>
      </c>
    </row>
  </sheetData>
  <sheetProtection/>
  <mergeCells count="194">
    <mergeCell ref="H14:I14"/>
    <mergeCell ref="H15:I15"/>
    <mergeCell ref="H16:I16"/>
    <mergeCell ref="C93:I93"/>
    <mergeCell ref="I97:J97"/>
    <mergeCell ref="I100:J100"/>
    <mergeCell ref="D89:E89"/>
    <mergeCell ref="F89:G89"/>
    <mergeCell ref="H89:I89"/>
    <mergeCell ref="D90:E90"/>
    <mergeCell ref="C103:D103"/>
    <mergeCell ref="F103:G103"/>
    <mergeCell ref="I103:J103"/>
    <mergeCell ref="D91:E91"/>
    <mergeCell ref="F91:G91"/>
    <mergeCell ref="H91:I91"/>
    <mergeCell ref="C92:I92"/>
    <mergeCell ref="F90:G90"/>
    <mergeCell ref="H90:I90"/>
    <mergeCell ref="D87:E87"/>
    <mergeCell ref="F87:G87"/>
    <mergeCell ref="H87:I87"/>
    <mergeCell ref="D88:E88"/>
    <mergeCell ref="F88:G88"/>
    <mergeCell ref="H88:I88"/>
    <mergeCell ref="D85:E85"/>
    <mergeCell ref="F85:G85"/>
    <mergeCell ref="H85:I85"/>
    <mergeCell ref="D86:E86"/>
    <mergeCell ref="F86:G86"/>
    <mergeCell ref="H86:I86"/>
    <mergeCell ref="D83:E83"/>
    <mergeCell ref="F83:G83"/>
    <mergeCell ref="H83:I83"/>
    <mergeCell ref="D84:E84"/>
    <mergeCell ref="F84:G84"/>
    <mergeCell ref="H84:I84"/>
    <mergeCell ref="D81:E81"/>
    <mergeCell ref="F81:G81"/>
    <mergeCell ref="H81:I81"/>
    <mergeCell ref="D82:E82"/>
    <mergeCell ref="F82:G82"/>
    <mergeCell ref="H82:I82"/>
    <mergeCell ref="C77:I77"/>
    <mergeCell ref="A78:J78"/>
    <mergeCell ref="D79:E79"/>
    <mergeCell ref="F79:G79"/>
    <mergeCell ref="H79:I79"/>
    <mergeCell ref="D80:E80"/>
    <mergeCell ref="F80:G80"/>
    <mergeCell ref="H80:I80"/>
    <mergeCell ref="D75:E75"/>
    <mergeCell ref="F75:G75"/>
    <mergeCell ref="H75:I75"/>
    <mergeCell ref="D76:E76"/>
    <mergeCell ref="F76:G76"/>
    <mergeCell ref="H76:I76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C67:I67"/>
    <mergeCell ref="A68:J68"/>
    <mergeCell ref="D69:E69"/>
    <mergeCell ref="F69:G69"/>
    <mergeCell ref="H69:I69"/>
    <mergeCell ref="D70:E70"/>
    <mergeCell ref="F70:G70"/>
    <mergeCell ref="H70:I70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A61:I61"/>
    <mergeCell ref="A62:J62"/>
    <mergeCell ref="C59:F59"/>
    <mergeCell ref="H59:I59"/>
    <mergeCell ref="C60:F60"/>
    <mergeCell ref="H60:I60"/>
    <mergeCell ref="C56:F56"/>
    <mergeCell ref="H56:I56"/>
    <mergeCell ref="C57:F57"/>
    <mergeCell ref="H57:I57"/>
    <mergeCell ref="C58:F58"/>
    <mergeCell ref="H58:I58"/>
    <mergeCell ref="A54:I54"/>
    <mergeCell ref="A55:J55"/>
    <mergeCell ref="D53:E53"/>
    <mergeCell ref="H53:I53"/>
    <mergeCell ref="D50:E50"/>
    <mergeCell ref="H50:I50"/>
    <mergeCell ref="D51:E51"/>
    <mergeCell ref="H51:I51"/>
    <mergeCell ref="D52:E52"/>
    <mergeCell ref="H52:I52"/>
    <mergeCell ref="D47:E47"/>
    <mergeCell ref="H47:I47"/>
    <mergeCell ref="D48:E48"/>
    <mergeCell ref="H48:I48"/>
    <mergeCell ref="D49:E49"/>
    <mergeCell ref="H49:I49"/>
    <mergeCell ref="D43:E43"/>
    <mergeCell ref="H43:I43"/>
    <mergeCell ref="A44:I44"/>
    <mergeCell ref="A45:J45"/>
    <mergeCell ref="D46:E46"/>
    <mergeCell ref="H46:I46"/>
    <mergeCell ref="D40:E40"/>
    <mergeCell ref="H40:I40"/>
    <mergeCell ref="D41:E41"/>
    <mergeCell ref="H41:I41"/>
    <mergeCell ref="D42:E42"/>
    <mergeCell ref="H42:I42"/>
    <mergeCell ref="D37:E37"/>
    <mergeCell ref="H37:I37"/>
    <mergeCell ref="D38:E38"/>
    <mergeCell ref="H38:I38"/>
    <mergeCell ref="D39:E39"/>
    <mergeCell ref="H39:I39"/>
    <mergeCell ref="D36:E36"/>
    <mergeCell ref="H36:I36"/>
    <mergeCell ref="D33:E33"/>
    <mergeCell ref="H33:I33"/>
    <mergeCell ref="D34:E34"/>
    <mergeCell ref="H34:I34"/>
    <mergeCell ref="D35:E35"/>
    <mergeCell ref="H35:I35"/>
    <mergeCell ref="D30:E30"/>
    <mergeCell ref="H30:I30"/>
    <mergeCell ref="D31:E31"/>
    <mergeCell ref="H31:I31"/>
    <mergeCell ref="D32:E32"/>
    <mergeCell ref="H32:I32"/>
    <mergeCell ref="D26:E26"/>
    <mergeCell ref="H26:I26"/>
    <mergeCell ref="A27:I27"/>
    <mergeCell ref="A28:J28"/>
    <mergeCell ref="D29:E29"/>
    <mergeCell ref="H29:I29"/>
    <mergeCell ref="D23:E23"/>
    <mergeCell ref="H23:I23"/>
    <mergeCell ref="D24:E24"/>
    <mergeCell ref="H24:I24"/>
    <mergeCell ref="D25:E25"/>
    <mergeCell ref="H25:I25"/>
    <mergeCell ref="D19:E19"/>
    <mergeCell ref="H19:I19"/>
    <mergeCell ref="A20:I20"/>
    <mergeCell ref="A21:J21"/>
    <mergeCell ref="D22:E22"/>
    <mergeCell ref="H22:I22"/>
    <mergeCell ref="A17:I17"/>
    <mergeCell ref="A18:J18"/>
    <mergeCell ref="D13:E13"/>
    <mergeCell ref="H13:I13"/>
    <mergeCell ref="A11:J11"/>
    <mergeCell ref="D12:E12"/>
    <mergeCell ref="H12:I12"/>
    <mergeCell ref="D14:E14"/>
    <mergeCell ref="D15:E15"/>
    <mergeCell ref="D16:E16"/>
    <mergeCell ref="D9:E9"/>
    <mergeCell ref="F9:G9"/>
    <mergeCell ref="H9:I9"/>
    <mergeCell ref="C10:I10"/>
    <mergeCell ref="D7:E7"/>
    <mergeCell ref="F7:G7"/>
    <mergeCell ref="H7:I7"/>
    <mergeCell ref="D8:E8"/>
    <mergeCell ref="F8:G8"/>
    <mergeCell ref="H8:I8"/>
    <mergeCell ref="A5:J5"/>
    <mergeCell ref="D6:E6"/>
    <mergeCell ref="F6:G6"/>
    <mergeCell ref="H6:I6"/>
    <mergeCell ref="B1:J1"/>
    <mergeCell ref="E2:J2"/>
    <mergeCell ref="D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="75" zoomScaleNormal="75" zoomScalePageLayoutView="0" workbookViewId="0" topLeftCell="B1">
      <selection activeCell="B4" sqref="A1:IV4"/>
    </sheetView>
  </sheetViews>
  <sheetFormatPr defaultColWidth="8.875" defaultRowHeight="12.75" outlineLevelRow="2"/>
  <cols>
    <col min="1" max="1" width="38.875" style="92" hidden="1" customWidth="1"/>
    <col min="2" max="2" width="5.625" style="92" customWidth="1"/>
    <col min="3" max="3" width="35.75390625" style="92" customWidth="1"/>
    <col min="4" max="4" width="16.125" style="92" customWidth="1"/>
    <col min="5" max="5" width="12.125" style="92" customWidth="1"/>
    <col min="6" max="6" width="15.125" style="138" customWidth="1"/>
    <col min="7" max="7" width="20.00390625" style="92" customWidth="1"/>
    <col min="8" max="8" width="15.875" style="92" customWidth="1"/>
    <col min="9" max="9" width="12.375" style="92" customWidth="1"/>
    <col min="10" max="10" width="19.125" style="92" customWidth="1"/>
    <col min="11" max="16384" width="8.875" style="92" customWidth="1"/>
  </cols>
  <sheetData>
    <row r="1" spans="2:10" s="73" customFormat="1" ht="18.75">
      <c r="B1" s="291" t="s">
        <v>196</v>
      </c>
      <c r="C1" s="291"/>
      <c r="D1" s="291"/>
      <c r="E1" s="291"/>
      <c r="F1" s="291"/>
      <c r="G1" s="291"/>
      <c r="H1" s="291"/>
      <c r="I1" s="291"/>
      <c r="J1" s="291"/>
    </row>
    <row r="2" spans="2:10" s="74" customFormat="1" ht="41.25" customHeight="1">
      <c r="B2" s="73" t="s">
        <v>368</v>
      </c>
      <c r="E2" s="379" t="s">
        <v>404</v>
      </c>
      <c r="F2" s="379"/>
      <c r="G2" s="379"/>
      <c r="H2" s="379"/>
      <c r="I2" s="379"/>
      <c r="J2" s="379"/>
    </row>
    <row r="3" spans="2:10" s="73" customFormat="1" ht="19.5">
      <c r="B3" s="73" t="s">
        <v>197</v>
      </c>
      <c r="D3" s="294"/>
      <c r="E3" s="294"/>
      <c r="F3" s="294"/>
      <c r="G3" s="294"/>
      <c r="H3" s="294"/>
      <c r="I3" s="294"/>
      <c r="J3" s="294"/>
    </row>
    <row r="4" s="74" customFormat="1" ht="15.75">
      <c r="F4" s="75"/>
    </row>
    <row r="5" spans="1:10" s="74" customFormat="1" ht="24" customHeight="1">
      <c r="A5" s="301" t="s">
        <v>406</v>
      </c>
      <c r="B5" s="302"/>
      <c r="C5" s="302"/>
      <c r="D5" s="302"/>
      <c r="E5" s="302"/>
      <c r="F5" s="302"/>
      <c r="G5" s="302"/>
      <c r="H5" s="302"/>
      <c r="I5" s="302"/>
      <c r="J5" s="302"/>
    </row>
    <row r="6" spans="1:10" ht="27">
      <c r="A6" s="90"/>
      <c r="B6" s="111" t="s">
        <v>64</v>
      </c>
      <c r="C6" s="112" t="s">
        <v>217</v>
      </c>
      <c r="D6" s="313" t="s">
        <v>241</v>
      </c>
      <c r="E6" s="313"/>
      <c r="F6" s="112" t="s">
        <v>242</v>
      </c>
      <c r="G6" s="112" t="s">
        <v>243</v>
      </c>
      <c r="H6" s="313" t="s">
        <v>244</v>
      </c>
      <c r="I6" s="313"/>
      <c r="J6" s="112" t="s">
        <v>221</v>
      </c>
    </row>
    <row r="7" spans="1:10" s="141" customFormat="1" ht="12.75">
      <c r="A7" s="113"/>
      <c r="B7" s="93">
        <v>1</v>
      </c>
      <c r="C7" s="93">
        <v>2</v>
      </c>
      <c r="D7" s="306">
        <v>3</v>
      </c>
      <c r="E7" s="307"/>
      <c r="F7" s="93">
        <v>4</v>
      </c>
      <c r="G7" s="93">
        <v>5</v>
      </c>
      <c r="H7" s="306">
        <v>6</v>
      </c>
      <c r="I7" s="307"/>
      <c r="J7" s="93" t="s">
        <v>245</v>
      </c>
    </row>
    <row r="8" spans="1:10" s="74" customFormat="1" ht="15.75" outlineLevel="1">
      <c r="A8" s="79"/>
      <c r="B8" s="80">
        <v>1</v>
      </c>
      <c r="C8" s="79"/>
      <c r="D8" s="377"/>
      <c r="E8" s="378"/>
      <c r="F8" s="94"/>
      <c r="G8" s="116"/>
      <c r="H8" s="295"/>
      <c r="I8" s="296"/>
      <c r="J8" s="87">
        <f>F8*G8*H8</f>
        <v>0</v>
      </c>
    </row>
    <row r="9" spans="1:10" s="74" customFormat="1" ht="15.75" outlineLevel="1">
      <c r="A9" s="79"/>
      <c r="B9" s="80">
        <v>2</v>
      </c>
      <c r="C9" s="79"/>
      <c r="D9" s="377"/>
      <c r="E9" s="378"/>
      <c r="F9" s="94"/>
      <c r="G9" s="116"/>
      <c r="H9" s="295"/>
      <c r="I9" s="296"/>
      <c r="J9" s="87">
        <f>F9*G9*H9</f>
        <v>0</v>
      </c>
    </row>
    <row r="10" spans="1:10" s="74" customFormat="1" ht="15.75" outlineLevel="1">
      <c r="A10" s="79"/>
      <c r="B10" s="80">
        <v>3</v>
      </c>
      <c r="C10" s="79"/>
      <c r="D10" s="377"/>
      <c r="E10" s="378"/>
      <c r="F10" s="94"/>
      <c r="G10" s="116"/>
      <c r="H10" s="295"/>
      <c r="I10" s="296"/>
      <c r="J10" s="87">
        <f>F10*G10*H10</f>
        <v>0</v>
      </c>
    </row>
    <row r="11" spans="1:10" s="74" customFormat="1" ht="15.75" outlineLevel="1">
      <c r="A11" s="308" t="s">
        <v>215</v>
      </c>
      <c r="B11" s="286"/>
      <c r="C11" s="286"/>
      <c r="D11" s="286"/>
      <c r="E11" s="286"/>
      <c r="F11" s="286"/>
      <c r="G11" s="286"/>
      <c r="H11" s="286"/>
      <c r="I11" s="287"/>
      <c r="J11" s="118">
        <f>SUM(J8:J10)</f>
        <v>0</v>
      </c>
    </row>
    <row r="12" spans="1:10" s="74" customFormat="1" ht="15.75">
      <c r="A12" s="301" t="s">
        <v>407</v>
      </c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s="74" customFormat="1" ht="31.5" outlineLevel="1">
      <c r="A13" s="79"/>
      <c r="B13" s="80">
        <v>1</v>
      </c>
      <c r="C13" s="79" t="s">
        <v>258</v>
      </c>
      <c r="D13" s="340" t="s">
        <v>259</v>
      </c>
      <c r="E13" s="341"/>
      <c r="F13" s="81"/>
      <c r="G13" s="119"/>
      <c r="H13" s="311"/>
      <c r="I13" s="312"/>
      <c r="J13" s="87">
        <f>F13*G13*H13</f>
        <v>0</v>
      </c>
    </row>
    <row r="14" spans="1:10" s="74" customFormat="1" ht="15.75" outlineLevel="1">
      <c r="A14" s="308" t="s">
        <v>215</v>
      </c>
      <c r="B14" s="286"/>
      <c r="C14" s="286"/>
      <c r="D14" s="286"/>
      <c r="E14" s="286"/>
      <c r="F14" s="286"/>
      <c r="G14" s="286"/>
      <c r="H14" s="286"/>
      <c r="I14" s="287"/>
      <c r="J14" s="89">
        <f>SUM(J13:J13)</f>
        <v>0</v>
      </c>
    </row>
    <row r="15" spans="1:10" s="74" customFormat="1" ht="15.75">
      <c r="A15" s="301" t="s">
        <v>408</v>
      </c>
      <c r="B15" s="302"/>
      <c r="C15" s="302"/>
      <c r="D15" s="302"/>
      <c r="E15" s="302"/>
      <c r="F15" s="302"/>
      <c r="G15" s="302"/>
      <c r="H15" s="302"/>
      <c r="I15" s="302"/>
      <c r="J15" s="302"/>
    </row>
    <row r="16" spans="1:10" s="74" customFormat="1" ht="15.75" outlineLevel="1">
      <c r="A16" s="79"/>
      <c r="B16" s="80">
        <v>1</v>
      </c>
      <c r="C16" s="88"/>
      <c r="D16" s="340"/>
      <c r="E16" s="341"/>
      <c r="F16" s="82"/>
      <c r="G16" s="116"/>
      <c r="H16" s="295"/>
      <c r="I16" s="296"/>
      <c r="J16" s="87">
        <f>F16*G16*H16</f>
        <v>0</v>
      </c>
    </row>
    <row r="17" spans="1:10" s="74" customFormat="1" ht="15.75" outlineLevel="1">
      <c r="A17" s="79"/>
      <c r="B17" s="80">
        <v>2</v>
      </c>
      <c r="C17" s="88"/>
      <c r="D17" s="340"/>
      <c r="E17" s="341"/>
      <c r="F17" s="82"/>
      <c r="G17" s="116"/>
      <c r="H17" s="295"/>
      <c r="I17" s="296"/>
      <c r="J17" s="87">
        <f>F17*G17*H17</f>
        <v>0</v>
      </c>
    </row>
    <row r="18" spans="1:10" s="74" customFormat="1" ht="15.75" outlineLevel="1">
      <c r="A18" s="79"/>
      <c r="B18" s="80">
        <v>3</v>
      </c>
      <c r="C18" s="88"/>
      <c r="D18" s="340"/>
      <c r="E18" s="341"/>
      <c r="F18" s="82"/>
      <c r="G18" s="116"/>
      <c r="H18" s="295"/>
      <c r="I18" s="296"/>
      <c r="J18" s="87">
        <f>F18*G18*H18</f>
        <v>0</v>
      </c>
    </row>
    <row r="19" spans="1:10" s="74" customFormat="1" ht="15.75" outlineLevel="1">
      <c r="A19" s="79"/>
      <c r="B19" s="80">
        <v>4</v>
      </c>
      <c r="C19" s="88"/>
      <c r="D19" s="340"/>
      <c r="E19" s="341"/>
      <c r="F19" s="82"/>
      <c r="G19" s="116"/>
      <c r="H19" s="295"/>
      <c r="I19" s="296"/>
      <c r="J19" s="87">
        <f>F19*G19*H19</f>
        <v>0</v>
      </c>
    </row>
    <row r="20" spans="1:10" s="74" customFormat="1" ht="15.75" outlineLevel="1">
      <c r="A20" s="79"/>
      <c r="B20" s="80">
        <v>5</v>
      </c>
      <c r="C20" s="88"/>
      <c r="D20" s="340"/>
      <c r="E20" s="341"/>
      <c r="F20" s="82"/>
      <c r="G20" s="116"/>
      <c r="H20" s="295"/>
      <c r="I20" s="296"/>
      <c r="J20" s="87">
        <f>F20*G20*H20</f>
        <v>0</v>
      </c>
    </row>
    <row r="21" spans="1:10" s="74" customFormat="1" ht="15.75" outlineLevel="1">
      <c r="A21" s="308" t="s">
        <v>215</v>
      </c>
      <c r="B21" s="286"/>
      <c r="C21" s="286"/>
      <c r="D21" s="286"/>
      <c r="E21" s="286"/>
      <c r="F21" s="286"/>
      <c r="G21" s="286"/>
      <c r="H21" s="286"/>
      <c r="I21" s="287"/>
      <c r="J21" s="89">
        <f>SUM(J16:J20)</f>
        <v>0</v>
      </c>
    </row>
    <row r="22" spans="1:10" s="74" customFormat="1" ht="27.75" customHeight="1">
      <c r="A22" s="301" t="s">
        <v>409</v>
      </c>
      <c r="B22" s="302"/>
      <c r="C22" s="302"/>
      <c r="D22" s="302"/>
      <c r="E22" s="302"/>
      <c r="F22" s="302"/>
      <c r="G22" s="302"/>
      <c r="H22" s="302"/>
      <c r="I22" s="302"/>
      <c r="J22" s="302"/>
    </row>
    <row r="23" spans="1:10" ht="27">
      <c r="A23" s="90"/>
      <c r="B23" s="111" t="s">
        <v>64</v>
      </c>
      <c r="C23" s="112" t="s">
        <v>217</v>
      </c>
      <c r="D23" s="313" t="s">
        <v>241</v>
      </c>
      <c r="E23" s="313"/>
      <c r="F23" s="112" t="s">
        <v>242</v>
      </c>
      <c r="G23" s="112" t="s">
        <v>243</v>
      </c>
      <c r="H23" s="313" t="s">
        <v>244</v>
      </c>
      <c r="I23" s="313"/>
      <c r="J23" s="112" t="s">
        <v>221</v>
      </c>
    </row>
    <row r="24" spans="1:10" s="141" customFormat="1" ht="12.75">
      <c r="A24" s="113"/>
      <c r="B24" s="93">
        <v>1</v>
      </c>
      <c r="C24" s="93">
        <v>2</v>
      </c>
      <c r="D24" s="306">
        <v>3</v>
      </c>
      <c r="E24" s="307"/>
      <c r="F24" s="93">
        <v>4</v>
      </c>
      <c r="G24" s="93">
        <v>5</v>
      </c>
      <c r="H24" s="306">
        <v>6</v>
      </c>
      <c r="I24" s="307"/>
      <c r="J24" s="93" t="s">
        <v>245</v>
      </c>
    </row>
    <row r="25" spans="1:10" s="109" customFormat="1" ht="31.5" outlineLevel="2">
      <c r="A25" s="104"/>
      <c r="B25" s="105" t="s">
        <v>69</v>
      </c>
      <c r="C25" s="104" t="s">
        <v>270</v>
      </c>
      <c r="D25" s="342" t="s">
        <v>111</v>
      </c>
      <c r="E25" s="343"/>
      <c r="F25" s="121" t="s">
        <v>111</v>
      </c>
      <c r="G25" s="121" t="s">
        <v>111</v>
      </c>
      <c r="H25" s="344" t="s">
        <v>111</v>
      </c>
      <c r="I25" s="345"/>
      <c r="J25" s="108"/>
    </row>
    <row r="26" spans="1:10" s="74" customFormat="1" ht="15.75" outlineLevel="2">
      <c r="A26" s="79"/>
      <c r="B26" s="122" t="s">
        <v>126</v>
      </c>
      <c r="C26" s="79"/>
      <c r="D26" s="309"/>
      <c r="E26" s="310"/>
      <c r="F26" s="120"/>
      <c r="G26" s="116"/>
      <c r="H26" s="311"/>
      <c r="I26" s="312"/>
      <c r="J26" s="87">
        <f>F26*G26*H26</f>
        <v>0</v>
      </c>
    </row>
    <row r="27" spans="1:10" s="74" customFormat="1" ht="45.75" customHeight="1" outlineLevel="2">
      <c r="A27" s="79"/>
      <c r="B27" s="80" t="s">
        <v>232</v>
      </c>
      <c r="C27" s="79"/>
      <c r="D27" s="309"/>
      <c r="E27" s="310"/>
      <c r="F27" s="120"/>
      <c r="G27" s="116"/>
      <c r="H27" s="311"/>
      <c r="I27" s="312"/>
      <c r="J27" s="87">
        <f>F27*G27*H27</f>
        <v>0</v>
      </c>
    </row>
    <row r="28" spans="1:10" s="74" customFormat="1" ht="15.75" outlineLevel="2">
      <c r="A28" s="79"/>
      <c r="B28" s="122" t="s">
        <v>128</v>
      </c>
      <c r="C28" s="79"/>
      <c r="D28" s="309"/>
      <c r="E28" s="310"/>
      <c r="F28" s="120"/>
      <c r="G28" s="116"/>
      <c r="H28" s="311"/>
      <c r="I28" s="312"/>
      <c r="J28" s="87">
        <f>F28*G28*H28</f>
        <v>0</v>
      </c>
    </row>
    <row r="29" spans="1:10" s="74" customFormat="1" ht="15.75" outlineLevel="2">
      <c r="A29" s="79"/>
      <c r="B29" s="80" t="s">
        <v>129</v>
      </c>
      <c r="C29" s="79"/>
      <c r="D29" s="309"/>
      <c r="E29" s="310"/>
      <c r="F29" s="120"/>
      <c r="G29" s="116"/>
      <c r="H29" s="311"/>
      <c r="I29" s="312"/>
      <c r="J29" s="87">
        <f>F29*G29*H29</f>
        <v>0</v>
      </c>
    </row>
    <row r="30" spans="1:10" s="74" customFormat="1" ht="15.75" outlineLevel="2">
      <c r="A30" s="79"/>
      <c r="B30" s="80" t="s">
        <v>130</v>
      </c>
      <c r="C30" s="79"/>
      <c r="D30" s="309"/>
      <c r="E30" s="310"/>
      <c r="F30" s="120"/>
      <c r="G30" s="116"/>
      <c r="H30" s="311"/>
      <c r="I30" s="312"/>
      <c r="J30" s="87"/>
    </row>
    <row r="31" spans="1:10" s="109" customFormat="1" ht="31.5" outlineLevel="2">
      <c r="A31" s="104"/>
      <c r="B31" s="105" t="s">
        <v>70</v>
      </c>
      <c r="C31" s="104" t="s">
        <v>292</v>
      </c>
      <c r="D31" s="342" t="s">
        <v>111</v>
      </c>
      <c r="E31" s="343"/>
      <c r="F31" s="121" t="s">
        <v>111</v>
      </c>
      <c r="G31" s="121" t="s">
        <v>111</v>
      </c>
      <c r="H31" s="344" t="s">
        <v>111</v>
      </c>
      <c r="I31" s="345"/>
      <c r="J31" s="108"/>
    </row>
    <row r="32" spans="1:10" s="74" customFormat="1" ht="15.75" outlineLevel="2">
      <c r="A32" s="79"/>
      <c r="B32" s="80" t="s">
        <v>74</v>
      </c>
      <c r="C32" s="79"/>
      <c r="D32" s="309"/>
      <c r="E32" s="310"/>
      <c r="F32" s="120"/>
      <c r="G32" s="116"/>
      <c r="H32" s="311"/>
      <c r="I32" s="312"/>
      <c r="J32" s="87">
        <f aca="true" t="shared" si="0" ref="J32:J37">G32*H32*I32</f>
        <v>0</v>
      </c>
    </row>
    <row r="33" spans="1:10" s="74" customFormat="1" ht="15.75" outlineLevel="2">
      <c r="A33" s="79"/>
      <c r="B33" s="80" t="s">
        <v>75</v>
      </c>
      <c r="C33" s="79"/>
      <c r="D33" s="309"/>
      <c r="E33" s="310"/>
      <c r="F33" s="120"/>
      <c r="G33" s="116"/>
      <c r="H33" s="311"/>
      <c r="I33" s="312"/>
      <c r="J33" s="87">
        <f t="shared" si="0"/>
        <v>0</v>
      </c>
    </row>
    <row r="34" spans="1:10" s="74" customFormat="1" ht="15.75" outlineLevel="2">
      <c r="A34" s="79"/>
      <c r="B34" s="80" t="s">
        <v>76</v>
      </c>
      <c r="C34" s="79"/>
      <c r="D34" s="309"/>
      <c r="E34" s="310"/>
      <c r="F34" s="120"/>
      <c r="G34" s="116"/>
      <c r="H34" s="311"/>
      <c r="I34" s="312"/>
      <c r="J34" s="87">
        <f t="shared" si="0"/>
        <v>0</v>
      </c>
    </row>
    <row r="35" spans="1:10" s="74" customFormat="1" ht="15.75" outlineLevel="2">
      <c r="A35" s="79"/>
      <c r="B35" s="80" t="s">
        <v>77</v>
      </c>
      <c r="C35" s="79"/>
      <c r="D35" s="309"/>
      <c r="E35" s="310"/>
      <c r="F35" s="120"/>
      <c r="G35" s="116"/>
      <c r="H35" s="311"/>
      <c r="I35" s="312"/>
      <c r="J35" s="87">
        <f t="shared" si="0"/>
        <v>0</v>
      </c>
    </row>
    <row r="36" spans="1:10" s="74" customFormat="1" ht="15.75" outlineLevel="2">
      <c r="A36" s="79"/>
      <c r="B36" s="80" t="s">
        <v>78</v>
      </c>
      <c r="C36" s="79"/>
      <c r="D36" s="309"/>
      <c r="E36" s="310"/>
      <c r="F36" s="120"/>
      <c r="G36" s="116"/>
      <c r="H36" s="311"/>
      <c r="I36" s="312"/>
      <c r="J36" s="87">
        <f t="shared" si="0"/>
        <v>0</v>
      </c>
    </row>
    <row r="37" spans="1:10" s="74" customFormat="1" ht="15.75" outlineLevel="2">
      <c r="A37" s="79"/>
      <c r="B37" s="80" t="s">
        <v>116</v>
      </c>
      <c r="C37" s="79"/>
      <c r="D37" s="309"/>
      <c r="E37" s="310"/>
      <c r="F37" s="120"/>
      <c r="G37" s="116"/>
      <c r="H37" s="311"/>
      <c r="I37" s="312"/>
      <c r="J37" s="87">
        <f t="shared" si="0"/>
        <v>0</v>
      </c>
    </row>
    <row r="38" spans="1:10" s="74" customFormat="1" ht="15.75" outlineLevel="2">
      <c r="A38" s="308" t="s">
        <v>215</v>
      </c>
      <c r="B38" s="286"/>
      <c r="C38" s="286"/>
      <c r="D38" s="286"/>
      <c r="E38" s="286"/>
      <c r="F38" s="286"/>
      <c r="G38" s="286"/>
      <c r="H38" s="286"/>
      <c r="I38" s="287"/>
      <c r="J38" s="118">
        <f>SUM(J26:J37)</f>
        <v>0</v>
      </c>
    </row>
    <row r="39" spans="1:10" s="74" customFormat="1" ht="24" customHeight="1">
      <c r="A39" s="301" t="s">
        <v>410</v>
      </c>
      <c r="B39" s="302"/>
      <c r="C39" s="302"/>
      <c r="D39" s="302"/>
      <c r="E39" s="302"/>
      <c r="F39" s="302"/>
      <c r="G39" s="302"/>
      <c r="H39" s="302"/>
      <c r="I39" s="302"/>
      <c r="J39" s="302"/>
    </row>
    <row r="40" spans="1:10" ht="27">
      <c r="A40" s="90"/>
      <c r="B40" s="111" t="s">
        <v>64</v>
      </c>
      <c r="C40" s="112" t="s">
        <v>217</v>
      </c>
      <c r="D40" s="313" t="s">
        <v>241</v>
      </c>
      <c r="E40" s="313"/>
      <c r="F40" s="112" t="s">
        <v>242</v>
      </c>
      <c r="G40" s="112" t="s">
        <v>243</v>
      </c>
      <c r="H40" s="313" t="s">
        <v>244</v>
      </c>
      <c r="I40" s="313"/>
      <c r="J40" s="112" t="s">
        <v>221</v>
      </c>
    </row>
    <row r="41" spans="1:10" s="141" customFormat="1" ht="12.75">
      <c r="A41" s="113"/>
      <c r="B41" s="93">
        <v>1</v>
      </c>
      <c r="C41" s="93">
        <v>2</v>
      </c>
      <c r="D41" s="306">
        <v>3</v>
      </c>
      <c r="E41" s="307"/>
      <c r="F41" s="93">
        <v>4</v>
      </c>
      <c r="G41" s="93">
        <v>5</v>
      </c>
      <c r="H41" s="306">
        <v>6</v>
      </c>
      <c r="I41" s="307"/>
      <c r="J41" s="93" t="s">
        <v>245</v>
      </c>
    </row>
    <row r="42" spans="1:10" s="74" customFormat="1" ht="15.75" outlineLevel="2">
      <c r="A42" s="79"/>
      <c r="B42" s="80">
        <v>1</v>
      </c>
      <c r="C42" s="79"/>
      <c r="D42" s="309"/>
      <c r="E42" s="310"/>
      <c r="F42" s="83"/>
      <c r="G42" s="116"/>
      <c r="H42" s="311"/>
      <c r="I42" s="312"/>
      <c r="J42" s="87">
        <f aca="true" t="shared" si="1" ref="J42:J47">F42*G42*H42</f>
        <v>0</v>
      </c>
    </row>
    <row r="43" spans="1:10" s="74" customFormat="1" ht="15.75" outlineLevel="2">
      <c r="A43" s="79"/>
      <c r="B43" s="80">
        <v>2</v>
      </c>
      <c r="C43" s="79"/>
      <c r="D43" s="309"/>
      <c r="E43" s="310"/>
      <c r="F43" s="83"/>
      <c r="G43" s="116"/>
      <c r="H43" s="311"/>
      <c r="I43" s="312"/>
      <c r="J43" s="87">
        <f t="shared" si="1"/>
        <v>0</v>
      </c>
    </row>
    <row r="44" spans="1:10" s="74" customFormat="1" ht="15.75" outlineLevel="2">
      <c r="A44" s="79"/>
      <c r="B44" s="80">
        <v>3</v>
      </c>
      <c r="C44" s="79"/>
      <c r="D44" s="309"/>
      <c r="E44" s="310"/>
      <c r="F44" s="83"/>
      <c r="G44" s="116"/>
      <c r="H44" s="311"/>
      <c r="I44" s="312"/>
      <c r="J44" s="87">
        <f t="shared" si="1"/>
        <v>0</v>
      </c>
    </row>
    <row r="45" spans="1:10" s="74" customFormat="1" ht="15.75" outlineLevel="2">
      <c r="A45" s="79"/>
      <c r="B45" s="80">
        <v>4</v>
      </c>
      <c r="C45" s="79"/>
      <c r="D45" s="309"/>
      <c r="E45" s="310"/>
      <c r="F45" s="83"/>
      <c r="G45" s="116"/>
      <c r="H45" s="311"/>
      <c r="I45" s="312"/>
      <c r="J45" s="87">
        <f t="shared" si="1"/>
        <v>0</v>
      </c>
    </row>
    <row r="46" spans="1:10" s="74" customFormat="1" ht="15.75" outlineLevel="2">
      <c r="A46" s="79"/>
      <c r="B46" s="80">
        <v>5</v>
      </c>
      <c r="C46" s="79"/>
      <c r="D46" s="309"/>
      <c r="E46" s="310"/>
      <c r="F46" s="83"/>
      <c r="G46" s="116"/>
      <c r="H46" s="311"/>
      <c r="I46" s="312"/>
      <c r="J46" s="87">
        <f t="shared" si="1"/>
        <v>0</v>
      </c>
    </row>
    <row r="47" spans="1:10" s="74" customFormat="1" ht="16.5" customHeight="1" outlineLevel="2">
      <c r="A47" s="79"/>
      <c r="B47" s="80">
        <v>6</v>
      </c>
      <c r="C47" s="79"/>
      <c r="D47" s="309"/>
      <c r="E47" s="310"/>
      <c r="F47" s="83"/>
      <c r="G47" s="116"/>
      <c r="H47" s="311"/>
      <c r="I47" s="312"/>
      <c r="J47" s="87">
        <f t="shared" si="1"/>
        <v>0</v>
      </c>
    </row>
    <row r="48" spans="1:10" s="74" customFormat="1" ht="15.75" outlineLevel="1">
      <c r="A48" s="308" t="s">
        <v>215</v>
      </c>
      <c r="B48" s="286"/>
      <c r="C48" s="286"/>
      <c r="D48" s="286"/>
      <c r="E48" s="286"/>
      <c r="F48" s="286"/>
      <c r="G48" s="286"/>
      <c r="H48" s="286"/>
      <c r="I48" s="287"/>
      <c r="J48" s="118">
        <f>SUM(J42:J47)</f>
        <v>0</v>
      </c>
    </row>
    <row r="49" spans="1:10" s="74" customFormat="1" ht="32.25" customHeight="1">
      <c r="A49" s="301" t="s">
        <v>411</v>
      </c>
      <c r="B49" s="302"/>
      <c r="C49" s="302"/>
      <c r="D49" s="302"/>
      <c r="E49" s="302"/>
      <c r="F49" s="302"/>
      <c r="G49" s="302"/>
      <c r="H49" s="302"/>
      <c r="I49" s="302"/>
      <c r="J49" s="302"/>
    </row>
    <row r="50" spans="1:10" s="74" customFormat="1" ht="78.75">
      <c r="A50" s="123"/>
      <c r="B50" s="124" t="s">
        <v>64</v>
      </c>
      <c r="C50" s="346" t="s">
        <v>217</v>
      </c>
      <c r="D50" s="347"/>
      <c r="E50" s="347"/>
      <c r="F50" s="348"/>
      <c r="G50" s="125" t="s">
        <v>315</v>
      </c>
      <c r="H50" s="349" t="s">
        <v>227</v>
      </c>
      <c r="I50" s="349"/>
      <c r="J50" s="125" t="s">
        <v>316</v>
      </c>
    </row>
    <row r="51" spans="1:10" s="74" customFormat="1" ht="15.75">
      <c r="A51" s="126"/>
      <c r="B51" s="127">
        <v>1</v>
      </c>
      <c r="C51" s="350">
        <v>2</v>
      </c>
      <c r="D51" s="351"/>
      <c r="E51" s="351"/>
      <c r="F51" s="352"/>
      <c r="G51" s="78">
        <v>3</v>
      </c>
      <c r="H51" s="350">
        <v>4</v>
      </c>
      <c r="I51" s="352"/>
      <c r="J51" s="78" t="s">
        <v>229</v>
      </c>
    </row>
    <row r="52" spans="1:10" s="109" customFormat="1" ht="15.75" outlineLevel="1">
      <c r="A52" s="104"/>
      <c r="B52" s="105">
        <v>1</v>
      </c>
      <c r="C52" s="353" t="s">
        <v>402</v>
      </c>
      <c r="D52" s="354"/>
      <c r="E52" s="354"/>
      <c r="F52" s="355"/>
      <c r="G52" s="128" t="s">
        <v>111</v>
      </c>
      <c r="H52" s="356" t="s">
        <v>111</v>
      </c>
      <c r="I52" s="356"/>
      <c r="J52" s="108">
        <f>J53+J54</f>
        <v>0</v>
      </c>
    </row>
    <row r="53" spans="1:10" s="74" customFormat="1" ht="27.75" customHeight="1" outlineLevel="1">
      <c r="A53" s="79"/>
      <c r="B53" s="80" t="s">
        <v>126</v>
      </c>
      <c r="C53" s="357" t="s">
        <v>403</v>
      </c>
      <c r="D53" s="358"/>
      <c r="E53" s="358"/>
      <c r="F53" s="359"/>
      <c r="G53" s="130"/>
      <c r="H53" s="360"/>
      <c r="I53" s="360"/>
      <c r="J53" s="87">
        <f>D53*H53/100</f>
        <v>0</v>
      </c>
    </row>
    <row r="54" spans="1:10" s="74" customFormat="1" ht="15.75" outlineLevel="1">
      <c r="A54" s="79"/>
      <c r="B54" s="80" t="s">
        <v>232</v>
      </c>
      <c r="C54" s="357"/>
      <c r="D54" s="358"/>
      <c r="E54" s="358"/>
      <c r="F54" s="359"/>
      <c r="G54" s="130"/>
      <c r="H54" s="360"/>
      <c r="I54" s="360"/>
      <c r="J54" s="87">
        <f>D54*H54/100</f>
        <v>0</v>
      </c>
    </row>
    <row r="55" spans="1:10" s="74" customFormat="1" ht="15.75" outlineLevel="1">
      <c r="A55" s="308" t="s">
        <v>215</v>
      </c>
      <c r="B55" s="286"/>
      <c r="C55" s="286"/>
      <c r="D55" s="286"/>
      <c r="E55" s="286"/>
      <c r="F55" s="286"/>
      <c r="G55" s="286"/>
      <c r="H55" s="286"/>
      <c r="I55" s="287"/>
      <c r="J55" s="89">
        <f>J52</f>
        <v>0</v>
      </c>
    </row>
    <row r="56" spans="1:10" s="74" customFormat="1" ht="24" customHeight="1">
      <c r="A56" s="301" t="s">
        <v>412</v>
      </c>
      <c r="B56" s="302"/>
      <c r="C56" s="302"/>
      <c r="D56" s="302"/>
      <c r="E56" s="302"/>
      <c r="F56" s="302"/>
      <c r="G56" s="302"/>
      <c r="H56" s="302"/>
      <c r="I56" s="302"/>
      <c r="J56" s="303"/>
    </row>
    <row r="57" spans="1:10" ht="25.5">
      <c r="A57" s="90"/>
      <c r="B57" s="91" t="s">
        <v>64</v>
      </c>
      <c r="C57" s="112" t="s">
        <v>217</v>
      </c>
      <c r="D57" s="304" t="s">
        <v>241</v>
      </c>
      <c r="E57" s="305"/>
      <c r="F57" s="304" t="s">
        <v>242</v>
      </c>
      <c r="G57" s="305"/>
      <c r="H57" s="304" t="s">
        <v>326</v>
      </c>
      <c r="I57" s="305"/>
      <c r="J57" s="112" t="s">
        <v>221</v>
      </c>
    </row>
    <row r="58" spans="1:10" ht="13.5">
      <c r="A58" s="90"/>
      <c r="B58" s="93">
        <v>1</v>
      </c>
      <c r="C58" s="93">
        <v>2</v>
      </c>
      <c r="D58" s="306">
        <v>3</v>
      </c>
      <c r="E58" s="307"/>
      <c r="F58" s="306">
        <v>4</v>
      </c>
      <c r="G58" s="307"/>
      <c r="H58" s="306">
        <v>5</v>
      </c>
      <c r="I58" s="307"/>
      <c r="J58" s="93" t="s">
        <v>327</v>
      </c>
    </row>
    <row r="59" spans="1:10" s="74" customFormat="1" ht="15.75" outlineLevel="1">
      <c r="A59" s="79"/>
      <c r="B59" s="80">
        <v>1</v>
      </c>
      <c r="C59" s="88"/>
      <c r="D59" s="295"/>
      <c r="E59" s="296"/>
      <c r="F59" s="297"/>
      <c r="G59" s="298"/>
      <c r="H59" s="299"/>
      <c r="I59" s="300"/>
      <c r="J59" s="95">
        <f>D59*F59*H59</f>
        <v>0</v>
      </c>
    </row>
    <row r="60" spans="1:10" s="74" customFormat="1" ht="15.75" outlineLevel="1">
      <c r="A60" s="79"/>
      <c r="B60" s="80">
        <v>2</v>
      </c>
      <c r="C60" s="88"/>
      <c r="D60" s="295"/>
      <c r="E60" s="296"/>
      <c r="F60" s="297"/>
      <c r="G60" s="298"/>
      <c r="H60" s="299"/>
      <c r="I60" s="300"/>
      <c r="J60" s="95">
        <f>D60*F60*H60</f>
        <v>0</v>
      </c>
    </row>
    <row r="61" spans="1:10" s="74" customFormat="1" ht="15.75" outlineLevel="1">
      <c r="A61" s="96" t="s">
        <v>215</v>
      </c>
      <c r="B61" s="97"/>
      <c r="C61" s="286" t="s">
        <v>215</v>
      </c>
      <c r="D61" s="286"/>
      <c r="E61" s="286"/>
      <c r="F61" s="286"/>
      <c r="G61" s="286"/>
      <c r="H61" s="286"/>
      <c r="I61" s="287"/>
      <c r="J61" s="89">
        <f>SUM(J59:J60)</f>
        <v>0</v>
      </c>
    </row>
    <row r="62" spans="1:10" s="74" customFormat="1" ht="22.5" customHeight="1">
      <c r="A62" s="301" t="s">
        <v>413</v>
      </c>
      <c r="B62" s="302"/>
      <c r="C62" s="302"/>
      <c r="D62" s="302"/>
      <c r="E62" s="302"/>
      <c r="F62" s="302"/>
      <c r="G62" s="302"/>
      <c r="H62" s="302"/>
      <c r="I62" s="302"/>
      <c r="J62" s="303"/>
    </row>
    <row r="63" spans="1:10" ht="25.5">
      <c r="A63" s="90"/>
      <c r="B63" s="91" t="s">
        <v>64</v>
      </c>
      <c r="C63" s="112" t="s">
        <v>217</v>
      </c>
      <c r="D63" s="304" t="s">
        <v>241</v>
      </c>
      <c r="E63" s="305"/>
      <c r="F63" s="304" t="s">
        <v>242</v>
      </c>
      <c r="G63" s="305"/>
      <c r="H63" s="304" t="s">
        <v>331</v>
      </c>
      <c r="I63" s="305"/>
      <c r="J63" s="112" t="s">
        <v>221</v>
      </c>
    </row>
    <row r="64" spans="1:10" ht="13.5">
      <c r="A64" s="90"/>
      <c r="B64" s="93">
        <v>1</v>
      </c>
      <c r="C64" s="93">
        <v>2</v>
      </c>
      <c r="D64" s="306">
        <v>3</v>
      </c>
      <c r="E64" s="307"/>
      <c r="F64" s="306">
        <v>4</v>
      </c>
      <c r="G64" s="307"/>
      <c r="H64" s="306">
        <v>5</v>
      </c>
      <c r="I64" s="307"/>
      <c r="J64" s="93" t="s">
        <v>327</v>
      </c>
    </row>
    <row r="65" spans="1:10" s="74" customFormat="1" ht="15.75" outlineLevel="1">
      <c r="A65" s="79"/>
      <c r="B65" s="80">
        <v>1</v>
      </c>
      <c r="C65" s="88" t="s">
        <v>332</v>
      </c>
      <c r="D65" s="295" t="s">
        <v>333</v>
      </c>
      <c r="E65" s="296"/>
      <c r="F65" s="297"/>
      <c r="G65" s="298"/>
      <c r="H65" s="299"/>
      <c r="I65" s="300"/>
      <c r="J65" s="95">
        <f>SUM(J67:J70)</f>
        <v>0</v>
      </c>
    </row>
    <row r="66" spans="1:10" s="74" customFormat="1" ht="15.75" outlineLevel="1">
      <c r="A66" s="79"/>
      <c r="B66" s="80"/>
      <c r="C66" s="88" t="s">
        <v>334</v>
      </c>
      <c r="D66" s="295"/>
      <c r="E66" s="296"/>
      <c r="F66" s="297"/>
      <c r="G66" s="298"/>
      <c r="H66" s="299"/>
      <c r="I66" s="300"/>
      <c r="J66" s="95"/>
    </row>
    <row r="67" spans="1:10" s="74" customFormat="1" ht="15.75" outlineLevel="1">
      <c r="A67" s="79"/>
      <c r="B67" s="80"/>
      <c r="C67" s="88"/>
      <c r="D67" s="295"/>
      <c r="E67" s="296"/>
      <c r="F67" s="297"/>
      <c r="G67" s="298"/>
      <c r="H67" s="299"/>
      <c r="I67" s="300"/>
      <c r="J67" s="95">
        <f>F67*H67</f>
        <v>0</v>
      </c>
    </row>
    <row r="68" spans="1:10" s="74" customFormat="1" ht="15.75" outlineLevel="1">
      <c r="A68" s="79"/>
      <c r="B68" s="80"/>
      <c r="C68" s="88"/>
      <c r="D68" s="295"/>
      <c r="E68" s="296"/>
      <c r="F68" s="297"/>
      <c r="G68" s="298"/>
      <c r="H68" s="299"/>
      <c r="I68" s="300"/>
      <c r="J68" s="95">
        <f>F68*H68</f>
        <v>0</v>
      </c>
    </row>
    <row r="69" spans="1:10" s="74" customFormat="1" ht="15.75" outlineLevel="1">
      <c r="A69" s="79"/>
      <c r="B69" s="80"/>
      <c r="C69" s="88"/>
      <c r="D69" s="295"/>
      <c r="E69" s="296"/>
      <c r="F69" s="297"/>
      <c r="G69" s="298"/>
      <c r="H69" s="299"/>
      <c r="I69" s="300"/>
      <c r="J69" s="95">
        <f>F69*H69</f>
        <v>0</v>
      </c>
    </row>
    <row r="70" spans="1:10" s="74" customFormat="1" ht="15.75" outlineLevel="1">
      <c r="A70" s="79"/>
      <c r="B70" s="80"/>
      <c r="C70" s="88"/>
      <c r="D70" s="295"/>
      <c r="E70" s="296"/>
      <c r="F70" s="297"/>
      <c r="G70" s="298"/>
      <c r="H70" s="299"/>
      <c r="I70" s="300"/>
      <c r="J70" s="95">
        <f>F70*H70</f>
        <v>0</v>
      </c>
    </row>
    <row r="71" spans="1:10" s="74" customFormat="1" ht="15.75" outlineLevel="1">
      <c r="A71" s="96" t="s">
        <v>215</v>
      </c>
      <c r="B71" s="97"/>
      <c r="C71" s="286" t="s">
        <v>215</v>
      </c>
      <c r="D71" s="286"/>
      <c r="E71" s="286"/>
      <c r="F71" s="286"/>
      <c r="G71" s="286"/>
      <c r="H71" s="286"/>
      <c r="I71" s="287"/>
      <c r="J71" s="89">
        <f>J65</f>
        <v>0</v>
      </c>
    </row>
    <row r="72" spans="1:10" s="74" customFormat="1" ht="28.5" customHeight="1">
      <c r="A72" s="301" t="s">
        <v>415</v>
      </c>
      <c r="B72" s="302"/>
      <c r="C72" s="302"/>
      <c r="D72" s="302"/>
      <c r="E72" s="302"/>
      <c r="F72" s="302"/>
      <c r="G72" s="302"/>
      <c r="H72" s="302"/>
      <c r="I72" s="302"/>
      <c r="J72" s="303"/>
    </row>
    <row r="73" spans="1:10" ht="25.5">
      <c r="A73" s="90"/>
      <c r="B73" s="91" t="s">
        <v>64</v>
      </c>
      <c r="C73" s="112" t="s">
        <v>217</v>
      </c>
      <c r="D73" s="304" t="s">
        <v>241</v>
      </c>
      <c r="E73" s="305"/>
      <c r="F73" s="304" t="s">
        <v>242</v>
      </c>
      <c r="G73" s="305"/>
      <c r="H73" s="304" t="s">
        <v>331</v>
      </c>
      <c r="I73" s="305"/>
      <c r="J73" s="112" t="s">
        <v>221</v>
      </c>
    </row>
    <row r="74" spans="1:10" ht="13.5">
      <c r="A74" s="90"/>
      <c r="B74" s="93">
        <v>1</v>
      </c>
      <c r="C74" s="93">
        <v>2</v>
      </c>
      <c r="D74" s="306">
        <v>3</v>
      </c>
      <c r="E74" s="307"/>
      <c r="F74" s="306">
        <v>4</v>
      </c>
      <c r="G74" s="307"/>
      <c r="H74" s="306">
        <v>5</v>
      </c>
      <c r="I74" s="307"/>
      <c r="J74" s="93" t="s">
        <v>327</v>
      </c>
    </row>
    <row r="75" spans="1:10" s="74" customFormat="1" ht="15.75" outlineLevel="1">
      <c r="A75" s="79"/>
      <c r="B75" s="80">
        <v>1</v>
      </c>
      <c r="C75" s="88" t="s">
        <v>335</v>
      </c>
      <c r="D75" s="295"/>
      <c r="E75" s="296"/>
      <c r="F75" s="297"/>
      <c r="G75" s="298"/>
      <c r="H75" s="299"/>
      <c r="I75" s="300"/>
      <c r="J75" s="95">
        <f>SUM(J77:J84)</f>
        <v>0</v>
      </c>
    </row>
    <row r="76" spans="1:10" s="74" customFormat="1" ht="15.75" outlineLevel="1">
      <c r="A76" s="79"/>
      <c r="B76" s="80"/>
      <c r="C76" s="88" t="s">
        <v>336</v>
      </c>
      <c r="D76" s="295"/>
      <c r="E76" s="296"/>
      <c r="F76" s="297"/>
      <c r="G76" s="298"/>
      <c r="H76" s="299"/>
      <c r="I76" s="300"/>
      <c r="J76" s="95"/>
    </row>
    <row r="77" spans="1:10" s="74" customFormat="1" ht="15.75" outlineLevel="1">
      <c r="A77" s="79"/>
      <c r="B77" s="80"/>
      <c r="C77" s="88" t="s">
        <v>337</v>
      </c>
      <c r="D77" s="295"/>
      <c r="E77" s="296"/>
      <c r="F77" s="297"/>
      <c r="G77" s="298"/>
      <c r="H77" s="299"/>
      <c r="I77" s="300"/>
      <c r="J77" s="95">
        <f>F77*H77</f>
        <v>0</v>
      </c>
    </row>
    <row r="78" spans="1:10" s="74" customFormat="1" ht="31.5" outlineLevel="1">
      <c r="A78" s="79"/>
      <c r="B78" s="80"/>
      <c r="C78" s="79" t="s">
        <v>338</v>
      </c>
      <c r="D78" s="295"/>
      <c r="E78" s="296"/>
      <c r="F78" s="297"/>
      <c r="G78" s="298"/>
      <c r="H78" s="299"/>
      <c r="I78" s="300"/>
      <c r="J78" s="95">
        <f aca="true" t="shared" si="2" ref="J78:J84">F78*H78</f>
        <v>0</v>
      </c>
    </row>
    <row r="79" spans="1:10" s="74" customFormat="1" ht="15.75" outlineLevel="1">
      <c r="A79" s="79"/>
      <c r="B79" s="80"/>
      <c r="C79" s="79" t="s">
        <v>339</v>
      </c>
      <c r="D79" s="295"/>
      <c r="E79" s="296"/>
      <c r="F79" s="297"/>
      <c r="G79" s="298"/>
      <c r="H79" s="299"/>
      <c r="I79" s="300"/>
      <c r="J79" s="95">
        <f t="shared" si="2"/>
        <v>0</v>
      </c>
    </row>
    <row r="80" spans="1:10" s="74" customFormat="1" ht="15.75" outlineLevel="1">
      <c r="A80" s="79"/>
      <c r="B80" s="80"/>
      <c r="C80" s="79" t="s">
        <v>340</v>
      </c>
      <c r="D80" s="295"/>
      <c r="E80" s="296"/>
      <c r="F80" s="297"/>
      <c r="G80" s="298"/>
      <c r="H80" s="299"/>
      <c r="I80" s="300"/>
      <c r="J80" s="95">
        <f t="shared" si="2"/>
        <v>0</v>
      </c>
    </row>
    <row r="81" spans="1:10" s="74" customFormat="1" ht="15.75" outlineLevel="1">
      <c r="A81" s="79"/>
      <c r="B81" s="80"/>
      <c r="C81" s="79" t="s">
        <v>341</v>
      </c>
      <c r="D81" s="295"/>
      <c r="E81" s="296"/>
      <c r="F81" s="297"/>
      <c r="G81" s="298"/>
      <c r="H81" s="299"/>
      <c r="I81" s="300"/>
      <c r="J81" s="95">
        <f t="shared" si="2"/>
        <v>0</v>
      </c>
    </row>
    <row r="82" spans="1:10" s="74" customFormat="1" ht="15.75" outlineLevel="1">
      <c r="A82" s="79"/>
      <c r="B82" s="80"/>
      <c r="C82" s="79" t="s">
        <v>342</v>
      </c>
      <c r="D82" s="295"/>
      <c r="E82" s="296"/>
      <c r="F82" s="297"/>
      <c r="G82" s="298"/>
      <c r="H82" s="299"/>
      <c r="I82" s="300"/>
      <c r="J82" s="95">
        <f t="shared" si="2"/>
        <v>0</v>
      </c>
    </row>
    <row r="83" spans="1:10" s="74" customFormat="1" ht="31.5" outlineLevel="1">
      <c r="A83" s="79"/>
      <c r="B83" s="80"/>
      <c r="C83" s="79" t="s">
        <v>343</v>
      </c>
      <c r="D83" s="295"/>
      <c r="E83" s="296"/>
      <c r="F83" s="297"/>
      <c r="G83" s="298"/>
      <c r="H83" s="299"/>
      <c r="I83" s="300"/>
      <c r="J83" s="95">
        <f t="shared" si="2"/>
        <v>0</v>
      </c>
    </row>
    <row r="84" spans="1:10" s="74" customFormat="1" ht="15.75" outlineLevel="1">
      <c r="A84" s="79"/>
      <c r="B84" s="80"/>
      <c r="C84" s="79" t="s">
        <v>344</v>
      </c>
      <c r="D84" s="295"/>
      <c r="E84" s="296"/>
      <c r="F84" s="297"/>
      <c r="G84" s="298"/>
      <c r="H84" s="299"/>
      <c r="I84" s="300"/>
      <c r="J84" s="95">
        <f t="shared" si="2"/>
        <v>0</v>
      </c>
    </row>
    <row r="85" spans="1:10" s="74" customFormat="1" ht="15.75" outlineLevel="1">
      <c r="A85" s="79"/>
      <c r="B85" s="80"/>
      <c r="C85" s="79"/>
      <c r="D85" s="295"/>
      <c r="E85" s="296"/>
      <c r="F85" s="297"/>
      <c r="G85" s="298"/>
      <c r="H85" s="299"/>
      <c r="I85" s="300"/>
      <c r="J85" s="95"/>
    </row>
    <row r="86" spans="1:10" s="74" customFormat="1" ht="15.75" outlineLevel="1">
      <c r="A86" s="96" t="s">
        <v>215</v>
      </c>
      <c r="B86" s="97"/>
      <c r="C86" s="286" t="s">
        <v>215</v>
      </c>
      <c r="D86" s="286"/>
      <c r="E86" s="286"/>
      <c r="F86" s="286"/>
      <c r="G86" s="286"/>
      <c r="H86" s="286"/>
      <c r="I86" s="287"/>
      <c r="J86" s="89">
        <f>J75</f>
        <v>0</v>
      </c>
    </row>
    <row r="87" spans="3:10" s="74" customFormat="1" ht="21" customHeight="1">
      <c r="C87" s="288" t="s">
        <v>361</v>
      </c>
      <c r="D87" s="288"/>
      <c r="E87" s="288"/>
      <c r="F87" s="288"/>
      <c r="G87" s="288"/>
      <c r="H87" s="288"/>
      <c r="I87" s="289"/>
      <c r="J87" s="118">
        <f>J11+J14+J21+J38+J48+J55+J61+J71+J86</f>
        <v>0</v>
      </c>
    </row>
    <row r="90" spans="2:10" ht="12.75">
      <c r="B90" s="92" t="s">
        <v>362</v>
      </c>
      <c r="D90" s="139"/>
      <c r="E90" s="139"/>
      <c r="F90" s="140"/>
      <c r="I90" s="139"/>
      <c r="J90" s="139"/>
    </row>
    <row r="91" spans="9:10" ht="12.75">
      <c r="I91" s="290" t="s">
        <v>363</v>
      </c>
      <c r="J91" s="290"/>
    </row>
    <row r="93" spans="2:10" ht="12.75">
      <c r="B93" s="92" t="s">
        <v>364</v>
      </c>
      <c r="D93" s="139"/>
      <c r="E93" s="139"/>
      <c r="F93" s="140"/>
      <c r="I93" s="139"/>
      <c r="J93" s="139"/>
    </row>
    <row r="94" spans="9:10" ht="12.75">
      <c r="I94" s="290" t="s">
        <v>363</v>
      </c>
      <c r="J94" s="290"/>
    </row>
    <row r="96" spans="2:10" ht="12.75">
      <c r="B96" s="92" t="s">
        <v>365</v>
      </c>
      <c r="C96" s="139"/>
      <c r="D96" s="139"/>
      <c r="F96" s="140"/>
      <c r="G96" s="139"/>
      <c r="I96" s="139"/>
      <c r="J96" s="139"/>
    </row>
    <row r="97" spans="3:10" ht="12.75">
      <c r="C97" s="292" t="s">
        <v>37</v>
      </c>
      <c r="D97" s="292"/>
      <c r="F97" s="293" t="s">
        <v>38</v>
      </c>
      <c r="G97" s="293"/>
      <c r="I97" s="290" t="s">
        <v>363</v>
      </c>
      <c r="J97" s="290"/>
    </row>
    <row r="99" ht="12.75">
      <c r="B99" s="92" t="s">
        <v>366</v>
      </c>
    </row>
  </sheetData>
  <sheetProtection/>
  <mergeCells count="180">
    <mergeCell ref="C86:I86"/>
    <mergeCell ref="C87:I87"/>
    <mergeCell ref="I91:J91"/>
    <mergeCell ref="I94:J94"/>
    <mergeCell ref="C97:D97"/>
    <mergeCell ref="F97:G97"/>
    <mergeCell ref="I97:J97"/>
    <mergeCell ref="D84:E84"/>
    <mergeCell ref="F84:G84"/>
    <mergeCell ref="H84:I84"/>
    <mergeCell ref="D85:E85"/>
    <mergeCell ref="F85:G85"/>
    <mergeCell ref="H85:I85"/>
    <mergeCell ref="D82:E82"/>
    <mergeCell ref="F82:G82"/>
    <mergeCell ref="H82:I82"/>
    <mergeCell ref="D83:E83"/>
    <mergeCell ref="F83:G83"/>
    <mergeCell ref="H83:I83"/>
    <mergeCell ref="D80:E80"/>
    <mergeCell ref="F80:G80"/>
    <mergeCell ref="H80:I80"/>
    <mergeCell ref="D81:E81"/>
    <mergeCell ref="F81:G81"/>
    <mergeCell ref="H81:I81"/>
    <mergeCell ref="D78:E78"/>
    <mergeCell ref="F78:G78"/>
    <mergeCell ref="H78:I78"/>
    <mergeCell ref="D79:E79"/>
    <mergeCell ref="F79:G79"/>
    <mergeCell ref="H79:I79"/>
    <mergeCell ref="D76:E76"/>
    <mergeCell ref="F76:G76"/>
    <mergeCell ref="H76:I76"/>
    <mergeCell ref="D77:E77"/>
    <mergeCell ref="F77:G77"/>
    <mergeCell ref="H77:I77"/>
    <mergeCell ref="D74:E74"/>
    <mergeCell ref="F74:G74"/>
    <mergeCell ref="H74:I74"/>
    <mergeCell ref="D75:E75"/>
    <mergeCell ref="F75:G75"/>
    <mergeCell ref="H75:I75"/>
    <mergeCell ref="D70:E70"/>
    <mergeCell ref="F70:G70"/>
    <mergeCell ref="H70:I70"/>
    <mergeCell ref="C71:I71"/>
    <mergeCell ref="A72:J72"/>
    <mergeCell ref="D73:E73"/>
    <mergeCell ref="F73:G73"/>
    <mergeCell ref="H73:I73"/>
    <mergeCell ref="D68:E68"/>
    <mergeCell ref="F68:G68"/>
    <mergeCell ref="H68:I68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D60:E60"/>
    <mergeCell ref="F60:G60"/>
    <mergeCell ref="H60:I60"/>
    <mergeCell ref="C61:I61"/>
    <mergeCell ref="A62:J62"/>
    <mergeCell ref="D63:E63"/>
    <mergeCell ref="F63:G63"/>
    <mergeCell ref="H63:I63"/>
    <mergeCell ref="D58:E58"/>
    <mergeCell ref="F58:G58"/>
    <mergeCell ref="H58:I58"/>
    <mergeCell ref="D59:E59"/>
    <mergeCell ref="F59:G59"/>
    <mergeCell ref="H59:I59"/>
    <mergeCell ref="C54:F54"/>
    <mergeCell ref="H54:I54"/>
    <mergeCell ref="A55:I55"/>
    <mergeCell ref="A56:J56"/>
    <mergeCell ref="D57:E57"/>
    <mergeCell ref="F57:G57"/>
    <mergeCell ref="H57:I57"/>
    <mergeCell ref="C51:F51"/>
    <mergeCell ref="H51:I51"/>
    <mergeCell ref="C52:F52"/>
    <mergeCell ref="H52:I52"/>
    <mergeCell ref="C53:F53"/>
    <mergeCell ref="H53:I53"/>
    <mergeCell ref="D47:E47"/>
    <mergeCell ref="H47:I47"/>
    <mergeCell ref="A48:I48"/>
    <mergeCell ref="A49:J49"/>
    <mergeCell ref="C50:F50"/>
    <mergeCell ref="H50:I50"/>
    <mergeCell ref="D44:E44"/>
    <mergeCell ref="H44:I44"/>
    <mergeCell ref="D45:E45"/>
    <mergeCell ref="H45:I45"/>
    <mergeCell ref="D46:E46"/>
    <mergeCell ref="H46:I46"/>
    <mergeCell ref="D41:E41"/>
    <mergeCell ref="H41:I41"/>
    <mergeCell ref="D42:E42"/>
    <mergeCell ref="H42:I42"/>
    <mergeCell ref="D43:E43"/>
    <mergeCell ref="H43:I43"/>
    <mergeCell ref="D37:E37"/>
    <mergeCell ref="H37:I37"/>
    <mergeCell ref="A38:I38"/>
    <mergeCell ref="A39:J39"/>
    <mergeCell ref="D40:E40"/>
    <mergeCell ref="H40:I40"/>
    <mergeCell ref="D34:E34"/>
    <mergeCell ref="H34:I34"/>
    <mergeCell ref="D35:E35"/>
    <mergeCell ref="H35:I35"/>
    <mergeCell ref="D36:E36"/>
    <mergeCell ref="H36:I36"/>
    <mergeCell ref="D31:E31"/>
    <mergeCell ref="H31:I31"/>
    <mergeCell ref="D32:E32"/>
    <mergeCell ref="H32:I32"/>
    <mergeCell ref="D33:E33"/>
    <mergeCell ref="H33:I33"/>
    <mergeCell ref="D28:E28"/>
    <mergeCell ref="H28:I28"/>
    <mergeCell ref="D29:E29"/>
    <mergeCell ref="H29:I29"/>
    <mergeCell ref="D30:E30"/>
    <mergeCell ref="H30:I30"/>
    <mergeCell ref="D25:E25"/>
    <mergeCell ref="H25:I25"/>
    <mergeCell ref="D26:E26"/>
    <mergeCell ref="H26:I26"/>
    <mergeCell ref="D27:E27"/>
    <mergeCell ref="H27:I27"/>
    <mergeCell ref="A21:I21"/>
    <mergeCell ref="A22:J22"/>
    <mergeCell ref="D23:E23"/>
    <mergeCell ref="H23:I23"/>
    <mergeCell ref="D24:E24"/>
    <mergeCell ref="H24:I24"/>
    <mergeCell ref="D18:E18"/>
    <mergeCell ref="H18:I18"/>
    <mergeCell ref="D19:E19"/>
    <mergeCell ref="H19:I19"/>
    <mergeCell ref="D20:E20"/>
    <mergeCell ref="H20:I20"/>
    <mergeCell ref="A14:I14"/>
    <mergeCell ref="A15:J15"/>
    <mergeCell ref="D16:E16"/>
    <mergeCell ref="H16:I16"/>
    <mergeCell ref="D17:E17"/>
    <mergeCell ref="H17:I17"/>
    <mergeCell ref="D10:E10"/>
    <mergeCell ref="H10:I10"/>
    <mergeCell ref="A11:I11"/>
    <mergeCell ref="A12:J12"/>
    <mergeCell ref="D13:E13"/>
    <mergeCell ref="H13:I13"/>
    <mergeCell ref="D7:E7"/>
    <mergeCell ref="H7:I7"/>
    <mergeCell ref="D8:E8"/>
    <mergeCell ref="H8:I8"/>
    <mergeCell ref="D9:E9"/>
    <mergeCell ref="H9:I9"/>
    <mergeCell ref="A5:J5"/>
    <mergeCell ref="D6:E6"/>
    <mergeCell ref="H6:I6"/>
    <mergeCell ref="B1:J1"/>
    <mergeCell ref="E2:J2"/>
    <mergeCell ref="D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="75" zoomScaleNormal="75" zoomScalePageLayoutView="0" workbookViewId="0" topLeftCell="B80">
      <selection activeCell="A46" sqref="A46:J96"/>
    </sheetView>
  </sheetViews>
  <sheetFormatPr defaultColWidth="8.875" defaultRowHeight="12.75" outlineLevelRow="2"/>
  <cols>
    <col min="1" max="1" width="38.875" style="92" hidden="1" customWidth="1"/>
    <col min="2" max="2" width="5.625" style="92" customWidth="1"/>
    <col min="3" max="3" width="35.75390625" style="92" customWidth="1"/>
    <col min="4" max="4" width="16.125" style="92" customWidth="1"/>
    <col min="5" max="5" width="12.125" style="92" customWidth="1"/>
    <col min="6" max="6" width="15.125" style="138" customWidth="1"/>
    <col min="7" max="7" width="20.00390625" style="92" customWidth="1"/>
    <col min="8" max="8" width="15.875" style="92" customWidth="1"/>
    <col min="9" max="9" width="12.375" style="92" customWidth="1"/>
    <col min="10" max="10" width="19.125" style="92" customWidth="1"/>
    <col min="11" max="16384" width="8.875" style="92" customWidth="1"/>
  </cols>
  <sheetData>
    <row r="1" spans="2:10" s="73" customFormat="1" ht="18.75">
      <c r="B1" s="291" t="s">
        <v>196</v>
      </c>
      <c r="C1" s="291"/>
      <c r="D1" s="291"/>
      <c r="E1" s="291"/>
      <c r="F1" s="291"/>
      <c r="G1" s="291"/>
      <c r="H1" s="291"/>
      <c r="I1" s="291"/>
      <c r="J1" s="291"/>
    </row>
    <row r="2" spans="2:10" s="74" customFormat="1" ht="41.25" customHeight="1">
      <c r="B2" s="73" t="s">
        <v>368</v>
      </c>
      <c r="E2" s="379" t="s">
        <v>405</v>
      </c>
      <c r="F2" s="379"/>
      <c r="G2" s="379"/>
      <c r="H2" s="379"/>
      <c r="I2" s="379"/>
      <c r="J2" s="379"/>
    </row>
    <row r="3" spans="2:10" s="73" customFormat="1" ht="19.5">
      <c r="B3" s="73" t="s">
        <v>197</v>
      </c>
      <c r="D3" s="294"/>
      <c r="E3" s="294"/>
      <c r="F3" s="294"/>
      <c r="G3" s="294"/>
      <c r="H3" s="294"/>
      <c r="I3" s="294"/>
      <c r="J3" s="294"/>
    </row>
    <row r="4" s="74" customFormat="1" ht="15.75">
      <c r="F4" s="75"/>
    </row>
    <row r="5" spans="1:10" s="74" customFormat="1" ht="24" customHeight="1">
      <c r="A5" s="301" t="s">
        <v>383</v>
      </c>
      <c r="B5" s="302"/>
      <c r="C5" s="302"/>
      <c r="D5" s="302"/>
      <c r="E5" s="302"/>
      <c r="F5" s="302"/>
      <c r="G5" s="302"/>
      <c r="H5" s="302"/>
      <c r="I5" s="302"/>
      <c r="J5" s="302"/>
    </row>
    <row r="6" spans="1:10" ht="27">
      <c r="A6" s="90"/>
      <c r="B6" s="111" t="s">
        <v>64</v>
      </c>
      <c r="C6" s="112" t="s">
        <v>217</v>
      </c>
      <c r="D6" s="313" t="s">
        <v>241</v>
      </c>
      <c r="E6" s="313"/>
      <c r="F6" s="112" t="s">
        <v>242</v>
      </c>
      <c r="G6" s="112" t="s">
        <v>243</v>
      </c>
      <c r="H6" s="313" t="s">
        <v>244</v>
      </c>
      <c r="I6" s="313"/>
      <c r="J6" s="112" t="s">
        <v>221</v>
      </c>
    </row>
    <row r="7" spans="1:10" s="141" customFormat="1" ht="12.75">
      <c r="A7" s="113"/>
      <c r="B7" s="93">
        <v>1</v>
      </c>
      <c r="C7" s="93">
        <v>2</v>
      </c>
      <c r="D7" s="306">
        <v>3</v>
      </c>
      <c r="E7" s="307"/>
      <c r="F7" s="93">
        <v>4</v>
      </c>
      <c r="G7" s="93">
        <v>5</v>
      </c>
      <c r="H7" s="306">
        <v>6</v>
      </c>
      <c r="I7" s="307"/>
      <c r="J7" s="93" t="s">
        <v>245</v>
      </c>
    </row>
    <row r="8" spans="1:10" s="74" customFormat="1" ht="15.75" outlineLevel="1">
      <c r="A8" s="79"/>
      <c r="B8" s="80">
        <v>1</v>
      </c>
      <c r="C8" s="79" t="s">
        <v>507</v>
      </c>
      <c r="D8" s="377"/>
      <c r="E8" s="378"/>
      <c r="F8" s="94"/>
      <c r="G8" s="116"/>
      <c r="H8" s="295">
        <v>12</v>
      </c>
      <c r="I8" s="296"/>
      <c r="J8" s="87">
        <v>16800</v>
      </c>
    </row>
    <row r="9" spans="1:10" s="74" customFormat="1" ht="15.75" outlineLevel="1">
      <c r="A9" s="79"/>
      <c r="B9" s="80">
        <v>2</v>
      </c>
      <c r="C9" s="79"/>
      <c r="D9" s="377"/>
      <c r="E9" s="378"/>
      <c r="F9" s="94"/>
      <c r="G9" s="116"/>
      <c r="H9" s="295"/>
      <c r="I9" s="296"/>
      <c r="J9" s="87">
        <f>F9*G9*H9</f>
        <v>0</v>
      </c>
    </row>
    <row r="10" spans="1:10" s="74" customFormat="1" ht="15.75" outlineLevel="1">
      <c r="A10" s="79"/>
      <c r="B10" s="80">
        <v>3</v>
      </c>
      <c r="C10" s="79"/>
      <c r="D10" s="377"/>
      <c r="E10" s="378"/>
      <c r="F10" s="94"/>
      <c r="G10" s="116"/>
      <c r="H10" s="295"/>
      <c r="I10" s="296"/>
      <c r="J10" s="87">
        <f>F10*G10*H10</f>
        <v>0</v>
      </c>
    </row>
    <row r="11" spans="1:10" s="74" customFormat="1" ht="15.75" outlineLevel="1">
      <c r="A11" s="308" t="s">
        <v>215</v>
      </c>
      <c r="B11" s="286"/>
      <c r="C11" s="286"/>
      <c r="D11" s="286"/>
      <c r="E11" s="286"/>
      <c r="F11" s="286"/>
      <c r="G11" s="286"/>
      <c r="H11" s="286"/>
      <c r="I11" s="287"/>
      <c r="J11" s="118">
        <f>SUM(J8:J10)</f>
        <v>16800</v>
      </c>
    </row>
    <row r="12" spans="1:10" s="74" customFormat="1" ht="15.75">
      <c r="A12" s="301" t="s">
        <v>385</v>
      </c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s="74" customFormat="1" ht="15.75" outlineLevel="1">
      <c r="A13" s="79"/>
      <c r="B13" s="80">
        <v>1</v>
      </c>
      <c r="C13" s="88" t="s">
        <v>508</v>
      </c>
      <c r="D13" s="380" t="s">
        <v>513</v>
      </c>
      <c r="E13" s="341"/>
      <c r="F13" s="82"/>
      <c r="G13" s="116"/>
      <c r="H13" s="295">
        <v>24</v>
      </c>
      <c r="I13" s="296"/>
      <c r="J13" s="87">
        <v>239000</v>
      </c>
    </row>
    <row r="14" spans="1:10" s="74" customFormat="1" ht="15.75" outlineLevel="1">
      <c r="A14" s="79"/>
      <c r="B14" s="80">
        <v>2</v>
      </c>
      <c r="C14" s="88" t="s">
        <v>509</v>
      </c>
      <c r="D14" s="380" t="s">
        <v>511</v>
      </c>
      <c r="E14" s="341"/>
      <c r="F14" s="82"/>
      <c r="G14" s="116"/>
      <c r="H14" s="295">
        <v>24</v>
      </c>
      <c r="I14" s="296"/>
      <c r="J14" s="87">
        <v>72000</v>
      </c>
    </row>
    <row r="15" spans="1:10" s="74" customFormat="1" ht="15.75" outlineLevel="1">
      <c r="A15" s="79"/>
      <c r="B15" s="80">
        <v>3</v>
      </c>
      <c r="C15" s="88" t="s">
        <v>510</v>
      </c>
      <c r="D15" s="380" t="s">
        <v>512</v>
      </c>
      <c r="E15" s="341"/>
      <c r="F15" s="82"/>
      <c r="G15" s="116"/>
      <c r="H15" s="295">
        <v>12</v>
      </c>
      <c r="I15" s="296"/>
      <c r="J15" s="87">
        <v>58281.38</v>
      </c>
    </row>
    <row r="16" spans="1:10" s="74" customFormat="1" ht="15.75" outlineLevel="1">
      <c r="A16" s="79"/>
      <c r="B16" s="80">
        <v>4</v>
      </c>
      <c r="C16" s="88"/>
      <c r="D16" s="340"/>
      <c r="E16" s="341"/>
      <c r="F16" s="82"/>
      <c r="G16" s="116"/>
      <c r="H16" s="295"/>
      <c r="I16" s="296"/>
      <c r="J16" s="87">
        <f>F16*G16*H16</f>
        <v>0</v>
      </c>
    </row>
    <row r="17" spans="1:10" s="74" customFormat="1" ht="15.75" outlineLevel="1">
      <c r="A17" s="79"/>
      <c r="B17" s="80">
        <v>5</v>
      </c>
      <c r="C17" s="88"/>
      <c r="D17" s="340"/>
      <c r="E17" s="341"/>
      <c r="F17" s="82"/>
      <c r="G17" s="116"/>
      <c r="H17" s="295"/>
      <c r="I17" s="296"/>
      <c r="J17" s="87">
        <f>F17*G17*H17</f>
        <v>0</v>
      </c>
    </row>
    <row r="18" spans="1:10" s="74" customFormat="1" ht="15.75" outlineLevel="1">
      <c r="A18" s="308" t="s">
        <v>215</v>
      </c>
      <c r="B18" s="286"/>
      <c r="C18" s="286"/>
      <c r="D18" s="286"/>
      <c r="E18" s="286"/>
      <c r="F18" s="286"/>
      <c r="G18" s="286"/>
      <c r="H18" s="286"/>
      <c r="I18" s="287"/>
      <c r="J18" s="89">
        <f>SUM(J13:J17)</f>
        <v>369281.38</v>
      </c>
    </row>
    <row r="19" spans="1:10" s="74" customFormat="1" ht="27.75" customHeight="1">
      <c r="A19" s="301" t="s">
        <v>386</v>
      </c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0" ht="27">
      <c r="A20" s="90"/>
      <c r="B20" s="111" t="s">
        <v>64</v>
      </c>
      <c r="C20" s="112" t="s">
        <v>217</v>
      </c>
      <c r="D20" s="313" t="s">
        <v>241</v>
      </c>
      <c r="E20" s="313"/>
      <c r="F20" s="112" t="s">
        <v>242</v>
      </c>
      <c r="G20" s="112" t="s">
        <v>243</v>
      </c>
      <c r="H20" s="313" t="s">
        <v>244</v>
      </c>
      <c r="I20" s="313"/>
      <c r="J20" s="112" t="s">
        <v>221</v>
      </c>
    </row>
    <row r="21" spans="1:10" s="141" customFormat="1" ht="12.75">
      <c r="A21" s="113"/>
      <c r="B21" s="93">
        <v>1</v>
      </c>
      <c r="C21" s="93">
        <v>2</v>
      </c>
      <c r="D21" s="306">
        <v>3</v>
      </c>
      <c r="E21" s="307"/>
      <c r="F21" s="93">
        <v>4</v>
      </c>
      <c r="G21" s="93">
        <v>5</v>
      </c>
      <c r="H21" s="306">
        <v>6</v>
      </c>
      <c r="I21" s="307"/>
      <c r="J21" s="93" t="s">
        <v>245</v>
      </c>
    </row>
    <row r="22" spans="1:10" s="109" customFormat="1" ht="31.5" outlineLevel="2">
      <c r="A22" s="104"/>
      <c r="B22" s="105" t="s">
        <v>69</v>
      </c>
      <c r="C22" s="104" t="s">
        <v>270</v>
      </c>
      <c r="D22" s="342" t="s">
        <v>111</v>
      </c>
      <c r="E22" s="343"/>
      <c r="F22" s="121" t="s">
        <v>111</v>
      </c>
      <c r="G22" s="121" t="s">
        <v>111</v>
      </c>
      <c r="H22" s="344" t="s">
        <v>111</v>
      </c>
      <c r="I22" s="345"/>
      <c r="J22" s="108"/>
    </row>
    <row r="23" spans="1:10" s="74" customFormat="1" ht="31.5" outlineLevel="2">
      <c r="A23" s="79"/>
      <c r="B23" s="122" t="s">
        <v>126</v>
      </c>
      <c r="C23" s="79" t="s">
        <v>514</v>
      </c>
      <c r="D23" s="309"/>
      <c r="E23" s="310"/>
      <c r="F23" s="120"/>
      <c r="G23" s="116"/>
      <c r="H23" s="311"/>
      <c r="I23" s="312"/>
      <c r="J23" s="87">
        <v>232704</v>
      </c>
    </row>
    <row r="24" spans="1:10" s="74" customFormat="1" ht="45.75" customHeight="1" outlineLevel="2">
      <c r="A24" s="79"/>
      <c r="B24" s="80" t="s">
        <v>232</v>
      </c>
      <c r="C24" s="79"/>
      <c r="D24" s="309"/>
      <c r="E24" s="310"/>
      <c r="F24" s="120"/>
      <c r="G24" s="116"/>
      <c r="H24" s="311">
        <v>12</v>
      </c>
      <c r="I24" s="312"/>
      <c r="J24" s="87">
        <f>F24*G24*H24</f>
        <v>0</v>
      </c>
    </row>
    <row r="25" spans="1:10" s="74" customFormat="1" ht="15.75" outlineLevel="2">
      <c r="A25" s="79"/>
      <c r="B25" s="122" t="s">
        <v>128</v>
      </c>
      <c r="C25" s="79"/>
      <c r="D25" s="309"/>
      <c r="E25" s="310"/>
      <c r="F25" s="120"/>
      <c r="G25" s="116"/>
      <c r="H25" s="311"/>
      <c r="I25" s="312"/>
      <c r="J25" s="87">
        <f>F25*G25*H25</f>
        <v>0</v>
      </c>
    </row>
    <row r="26" spans="1:10" s="74" customFormat="1" ht="15.75" outlineLevel="2">
      <c r="A26" s="79"/>
      <c r="B26" s="80" t="s">
        <v>129</v>
      </c>
      <c r="C26" s="79"/>
      <c r="D26" s="309"/>
      <c r="E26" s="310"/>
      <c r="F26" s="120"/>
      <c r="G26" s="116"/>
      <c r="H26" s="311"/>
      <c r="I26" s="312"/>
      <c r="J26" s="87">
        <f>F26*G26*H26</f>
        <v>0</v>
      </c>
    </row>
    <row r="27" spans="1:10" s="74" customFormat="1" ht="15.75" outlineLevel="2">
      <c r="A27" s="79"/>
      <c r="B27" s="80" t="s">
        <v>130</v>
      </c>
      <c r="C27" s="79"/>
      <c r="D27" s="309"/>
      <c r="E27" s="310"/>
      <c r="F27" s="120"/>
      <c r="G27" s="116"/>
      <c r="H27" s="311"/>
      <c r="I27" s="312"/>
      <c r="J27" s="87"/>
    </row>
    <row r="28" spans="1:10" s="109" customFormat="1" ht="31.5" outlineLevel="2">
      <c r="A28" s="104"/>
      <c r="B28" s="105" t="s">
        <v>70</v>
      </c>
      <c r="C28" s="104" t="s">
        <v>292</v>
      </c>
      <c r="D28" s="342" t="s">
        <v>111</v>
      </c>
      <c r="E28" s="343"/>
      <c r="F28" s="121" t="s">
        <v>111</v>
      </c>
      <c r="G28" s="121" t="s">
        <v>111</v>
      </c>
      <c r="H28" s="344" t="s">
        <v>111</v>
      </c>
      <c r="I28" s="345"/>
      <c r="J28" s="108"/>
    </row>
    <row r="29" spans="1:10" s="74" customFormat="1" ht="15.75" outlineLevel="2">
      <c r="A29" s="79"/>
      <c r="B29" s="80" t="s">
        <v>74</v>
      </c>
      <c r="C29" s="79"/>
      <c r="D29" s="309"/>
      <c r="E29" s="310"/>
      <c r="F29" s="120"/>
      <c r="G29" s="116"/>
      <c r="H29" s="311"/>
      <c r="I29" s="312"/>
      <c r="J29" s="87">
        <f aca="true" t="shared" si="0" ref="J29:J34">G29*H29*I29</f>
        <v>0</v>
      </c>
    </row>
    <row r="30" spans="1:10" s="74" customFormat="1" ht="15.75" outlineLevel="2">
      <c r="A30" s="79"/>
      <c r="B30" s="80" t="s">
        <v>75</v>
      </c>
      <c r="C30" s="79"/>
      <c r="D30" s="309"/>
      <c r="E30" s="310"/>
      <c r="F30" s="120"/>
      <c r="G30" s="116"/>
      <c r="H30" s="311"/>
      <c r="I30" s="312"/>
      <c r="J30" s="87">
        <f t="shared" si="0"/>
        <v>0</v>
      </c>
    </row>
    <row r="31" spans="1:10" s="74" customFormat="1" ht="15.75" outlineLevel="2">
      <c r="A31" s="79"/>
      <c r="B31" s="80" t="s">
        <v>76</v>
      </c>
      <c r="C31" s="79"/>
      <c r="D31" s="309"/>
      <c r="E31" s="310"/>
      <c r="F31" s="120"/>
      <c r="G31" s="116"/>
      <c r="H31" s="311"/>
      <c r="I31" s="312"/>
      <c r="J31" s="87">
        <f t="shared" si="0"/>
        <v>0</v>
      </c>
    </row>
    <row r="32" spans="1:10" s="74" customFormat="1" ht="15.75" outlineLevel="2">
      <c r="A32" s="79"/>
      <c r="B32" s="80" t="s">
        <v>77</v>
      </c>
      <c r="C32" s="79"/>
      <c r="D32" s="309"/>
      <c r="E32" s="310"/>
      <c r="F32" s="120"/>
      <c r="G32" s="116"/>
      <c r="H32" s="311"/>
      <c r="I32" s="312"/>
      <c r="J32" s="87">
        <f t="shared" si="0"/>
        <v>0</v>
      </c>
    </row>
    <row r="33" spans="1:10" s="74" customFormat="1" ht="15.75" outlineLevel="2">
      <c r="A33" s="79"/>
      <c r="B33" s="80" t="s">
        <v>78</v>
      </c>
      <c r="C33" s="79"/>
      <c r="D33" s="309"/>
      <c r="E33" s="310"/>
      <c r="F33" s="120"/>
      <c r="G33" s="116"/>
      <c r="H33" s="311"/>
      <c r="I33" s="312"/>
      <c r="J33" s="87">
        <f t="shared" si="0"/>
        <v>0</v>
      </c>
    </row>
    <row r="34" spans="1:10" s="74" customFormat="1" ht="15.75" outlineLevel="2">
      <c r="A34" s="79"/>
      <c r="B34" s="80" t="s">
        <v>116</v>
      </c>
      <c r="C34" s="79"/>
      <c r="D34" s="309"/>
      <c r="E34" s="310"/>
      <c r="F34" s="120"/>
      <c r="G34" s="116"/>
      <c r="H34" s="311"/>
      <c r="I34" s="312"/>
      <c r="J34" s="87">
        <f t="shared" si="0"/>
        <v>0</v>
      </c>
    </row>
    <row r="35" spans="1:10" s="74" customFormat="1" ht="15.75" outlineLevel="2">
      <c r="A35" s="308" t="s">
        <v>215</v>
      </c>
      <c r="B35" s="286"/>
      <c r="C35" s="286"/>
      <c r="D35" s="286"/>
      <c r="E35" s="286"/>
      <c r="F35" s="286"/>
      <c r="G35" s="286"/>
      <c r="H35" s="286"/>
      <c r="I35" s="287"/>
      <c r="J35" s="118">
        <f>SUM(J23:J34)</f>
        <v>232704</v>
      </c>
    </row>
    <row r="36" spans="1:10" s="74" customFormat="1" ht="24" customHeight="1">
      <c r="A36" s="301" t="s">
        <v>387</v>
      </c>
      <c r="B36" s="302"/>
      <c r="C36" s="302"/>
      <c r="D36" s="302"/>
      <c r="E36" s="302"/>
      <c r="F36" s="302"/>
      <c r="G36" s="302"/>
      <c r="H36" s="302"/>
      <c r="I36" s="302"/>
      <c r="J36" s="302"/>
    </row>
    <row r="37" spans="1:10" ht="27">
      <c r="A37" s="90"/>
      <c r="B37" s="111" t="s">
        <v>64</v>
      </c>
      <c r="C37" s="112" t="s">
        <v>217</v>
      </c>
      <c r="D37" s="313" t="s">
        <v>241</v>
      </c>
      <c r="E37" s="313"/>
      <c r="F37" s="112" t="s">
        <v>242</v>
      </c>
      <c r="G37" s="112" t="s">
        <v>243</v>
      </c>
      <c r="H37" s="313" t="s">
        <v>244</v>
      </c>
      <c r="I37" s="313"/>
      <c r="J37" s="112" t="s">
        <v>221</v>
      </c>
    </row>
    <row r="38" spans="1:10" s="141" customFormat="1" ht="12.75">
      <c r="A38" s="113"/>
      <c r="B38" s="93">
        <v>1</v>
      </c>
      <c r="C38" s="93">
        <v>2</v>
      </c>
      <c r="D38" s="306">
        <v>3</v>
      </c>
      <c r="E38" s="307"/>
      <c r="F38" s="93">
        <v>4</v>
      </c>
      <c r="G38" s="93">
        <v>5</v>
      </c>
      <c r="H38" s="306">
        <v>6</v>
      </c>
      <c r="I38" s="307"/>
      <c r="J38" s="93" t="s">
        <v>245</v>
      </c>
    </row>
    <row r="39" spans="1:10" s="74" customFormat="1" ht="15.75" outlineLevel="2">
      <c r="A39" s="79"/>
      <c r="B39" s="80">
        <v>1</v>
      </c>
      <c r="C39" s="79" t="s">
        <v>515</v>
      </c>
      <c r="D39" s="309"/>
      <c r="E39" s="310"/>
      <c r="F39" s="83"/>
      <c r="G39" s="116"/>
      <c r="H39" s="311"/>
      <c r="I39" s="312"/>
      <c r="J39" s="87">
        <v>72000</v>
      </c>
    </row>
    <row r="40" spans="1:10" s="74" customFormat="1" ht="15.75" outlineLevel="2">
      <c r="A40" s="79"/>
      <c r="B40" s="80">
        <v>2</v>
      </c>
      <c r="C40" s="79"/>
      <c r="D40" s="309"/>
      <c r="E40" s="310"/>
      <c r="F40" s="83"/>
      <c r="G40" s="116"/>
      <c r="H40" s="311"/>
      <c r="I40" s="312"/>
      <c r="J40" s="87">
        <f>F40*G40*H40</f>
        <v>0</v>
      </c>
    </row>
    <row r="41" spans="1:10" s="74" customFormat="1" ht="15.75" outlineLevel="2">
      <c r="A41" s="79"/>
      <c r="B41" s="80">
        <v>3</v>
      </c>
      <c r="C41" s="79"/>
      <c r="D41" s="309"/>
      <c r="E41" s="310"/>
      <c r="F41" s="83"/>
      <c r="G41" s="116"/>
      <c r="H41" s="311"/>
      <c r="I41" s="312"/>
      <c r="J41" s="87">
        <f>F41*G41*H41</f>
        <v>0</v>
      </c>
    </row>
    <row r="42" spans="1:10" s="74" customFormat="1" ht="15.75" outlineLevel="2">
      <c r="A42" s="79"/>
      <c r="B42" s="80">
        <v>4</v>
      </c>
      <c r="C42" s="79"/>
      <c r="D42" s="309"/>
      <c r="E42" s="310"/>
      <c r="F42" s="83"/>
      <c r="G42" s="116"/>
      <c r="H42" s="311"/>
      <c r="I42" s="312"/>
      <c r="J42" s="87">
        <f>F42*G42*H42</f>
        <v>0</v>
      </c>
    </row>
    <row r="43" spans="1:10" s="74" customFormat="1" ht="15.75" outlineLevel="2">
      <c r="A43" s="79"/>
      <c r="B43" s="80">
        <v>5</v>
      </c>
      <c r="C43" s="79"/>
      <c r="D43" s="309"/>
      <c r="E43" s="310"/>
      <c r="F43" s="83"/>
      <c r="G43" s="116"/>
      <c r="H43" s="311"/>
      <c r="I43" s="312"/>
      <c r="J43" s="87">
        <f>F43*G43*H43</f>
        <v>0</v>
      </c>
    </row>
    <row r="44" spans="1:10" s="74" customFormat="1" ht="16.5" customHeight="1" outlineLevel="2">
      <c r="A44" s="79"/>
      <c r="B44" s="80">
        <v>6</v>
      </c>
      <c r="C44" s="79"/>
      <c r="D44" s="309"/>
      <c r="E44" s="310"/>
      <c r="F44" s="83"/>
      <c r="G44" s="116"/>
      <c r="H44" s="311"/>
      <c r="I44" s="312"/>
      <c r="J44" s="87">
        <f>F44*G44*H44</f>
        <v>0</v>
      </c>
    </row>
    <row r="45" spans="1:10" s="74" customFormat="1" ht="15.75" outlineLevel="1">
      <c r="A45" s="308" t="s">
        <v>215</v>
      </c>
      <c r="B45" s="286"/>
      <c r="C45" s="286"/>
      <c r="D45" s="286"/>
      <c r="E45" s="286"/>
      <c r="F45" s="286"/>
      <c r="G45" s="286"/>
      <c r="H45" s="286"/>
      <c r="I45" s="287"/>
      <c r="J45" s="118">
        <f>SUM(J39:J44)</f>
        <v>72000</v>
      </c>
    </row>
    <row r="46" spans="1:10" s="74" customFormat="1" ht="32.25" customHeight="1">
      <c r="A46" s="301" t="s">
        <v>388</v>
      </c>
      <c r="B46" s="302"/>
      <c r="C46" s="302"/>
      <c r="D46" s="302"/>
      <c r="E46" s="302"/>
      <c r="F46" s="302"/>
      <c r="G46" s="302"/>
      <c r="H46" s="302"/>
      <c r="I46" s="302"/>
      <c r="J46" s="302"/>
    </row>
    <row r="47" spans="1:10" s="74" customFormat="1" ht="78.75">
      <c r="A47" s="123"/>
      <c r="B47" s="124" t="s">
        <v>64</v>
      </c>
      <c r="C47" s="346" t="s">
        <v>217</v>
      </c>
      <c r="D47" s="347"/>
      <c r="E47" s="347"/>
      <c r="F47" s="348"/>
      <c r="G47" s="125" t="s">
        <v>315</v>
      </c>
      <c r="H47" s="349" t="s">
        <v>227</v>
      </c>
      <c r="I47" s="349"/>
      <c r="J47" s="125" t="s">
        <v>316</v>
      </c>
    </row>
    <row r="48" spans="1:10" s="74" customFormat="1" ht="15.75">
      <c r="A48" s="126"/>
      <c r="B48" s="127">
        <v>1</v>
      </c>
      <c r="C48" s="350">
        <v>2</v>
      </c>
      <c r="D48" s="351"/>
      <c r="E48" s="351"/>
      <c r="F48" s="352"/>
      <c r="G48" s="78">
        <v>3</v>
      </c>
      <c r="H48" s="350">
        <v>4</v>
      </c>
      <c r="I48" s="352"/>
      <c r="J48" s="78" t="s">
        <v>229</v>
      </c>
    </row>
    <row r="49" spans="1:10" s="109" customFormat="1" ht="15.75" outlineLevel="1">
      <c r="A49" s="104"/>
      <c r="B49" s="105">
        <v>1</v>
      </c>
      <c r="C49" s="353" t="s">
        <v>402</v>
      </c>
      <c r="D49" s="354"/>
      <c r="E49" s="354"/>
      <c r="F49" s="355"/>
      <c r="G49" s="128" t="s">
        <v>111</v>
      </c>
      <c r="H49" s="356" t="s">
        <v>111</v>
      </c>
      <c r="I49" s="356"/>
      <c r="J49" s="108">
        <f>J50+J51</f>
        <v>0</v>
      </c>
    </row>
    <row r="50" spans="1:10" s="74" customFormat="1" ht="27.75" customHeight="1" outlineLevel="1">
      <c r="A50" s="79"/>
      <c r="B50" s="80" t="s">
        <v>126</v>
      </c>
      <c r="C50" s="357" t="s">
        <v>403</v>
      </c>
      <c r="D50" s="358"/>
      <c r="E50" s="358"/>
      <c r="F50" s="359"/>
      <c r="G50" s="130"/>
      <c r="H50" s="360"/>
      <c r="I50" s="360"/>
      <c r="J50" s="87"/>
    </row>
    <row r="51" spans="1:10" s="74" customFormat="1" ht="15.75" outlineLevel="1">
      <c r="A51" s="79"/>
      <c r="B51" s="80" t="s">
        <v>232</v>
      </c>
      <c r="C51" s="357"/>
      <c r="D51" s="358"/>
      <c r="E51" s="358"/>
      <c r="F51" s="359"/>
      <c r="G51" s="130"/>
      <c r="H51" s="360"/>
      <c r="I51" s="360"/>
      <c r="J51" s="87">
        <f>D51*H51/100</f>
        <v>0</v>
      </c>
    </row>
    <row r="52" spans="1:10" s="74" customFormat="1" ht="15.75" outlineLevel="1">
      <c r="A52" s="308" t="s">
        <v>215</v>
      </c>
      <c r="B52" s="286"/>
      <c r="C52" s="286"/>
      <c r="D52" s="286"/>
      <c r="E52" s="286"/>
      <c r="F52" s="286"/>
      <c r="G52" s="286"/>
      <c r="H52" s="286"/>
      <c r="I52" s="287"/>
      <c r="J52" s="89">
        <f>J49</f>
        <v>0</v>
      </c>
    </row>
    <row r="53" spans="1:10" s="74" customFormat="1" ht="24" customHeight="1">
      <c r="A53" s="301" t="s">
        <v>389</v>
      </c>
      <c r="B53" s="302"/>
      <c r="C53" s="302"/>
      <c r="D53" s="302"/>
      <c r="E53" s="302"/>
      <c r="F53" s="302"/>
      <c r="G53" s="302"/>
      <c r="H53" s="302"/>
      <c r="I53" s="302"/>
      <c r="J53" s="303"/>
    </row>
    <row r="54" spans="1:10" ht="25.5">
      <c r="A54" s="90"/>
      <c r="B54" s="91" t="s">
        <v>64</v>
      </c>
      <c r="C54" s="112" t="s">
        <v>217</v>
      </c>
      <c r="D54" s="304" t="s">
        <v>241</v>
      </c>
      <c r="E54" s="305"/>
      <c r="F54" s="304" t="s">
        <v>242</v>
      </c>
      <c r="G54" s="305"/>
      <c r="H54" s="304" t="s">
        <v>326</v>
      </c>
      <c r="I54" s="305"/>
      <c r="J54" s="112" t="s">
        <v>221</v>
      </c>
    </row>
    <row r="55" spans="1:10" ht="13.5">
      <c r="A55" s="90"/>
      <c r="B55" s="93">
        <v>1</v>
      </c>
      <c r="C55" s="93">
        <v>2</v>
      </c>
      <c r="D55" s="306">
        <v>3</v>
      </c>
      <c r="E55" s="307"/>
      <c r="F55" s="306">
        <v>4</v>
      </c>
      <c r="G55" s="307"/>
      <c r="H55" s="306">
        <v>5</v>
      </c>
      <c r="I55" s="307"/>
      <c r="J55" s="93" t="s">
        <v>327</v>
      </c>
    </row>
    <row r="56" spans="1:10" s="74" customFormat="1" ht="15.75" outlineLevel="1">
      <c r="A56" s="79"/>
      <c r="B56" s="80">
        <v>1</v>
      </c>
      <c r="C56" s="88" t="s">
        <v>449</v>
      </c>
      <c r="D56" s="295"/>
      <c r="E56" s="296"/>
      <c r="F56" s="297"/>
      <c r="G56" s="298"/>
      <c r="H56" s="299"/>
      <c r="I56" s="300"/>
      <c r="J56" s="95">
        <v>104664</v>
      </c>
    </row>
    <row r="57" spans="1:10" s="74" customFormat="1" ht="15.75" outlineLevel="1">
      <c r="A57" s="79"/>
      <c r="B57" s="80">
        <v>2</v>
      </c>
      <c r="C57" s="88"/>
      <c r="D57" s="295"/>
      <c r="E57" s="296"/>
      <c r="F57" s="297"/>
      <c r="G57" s="298"/>
      <c r="H57" s="299"/>
      <c r="I57" s="300"/>
      <c r="J57" s="95">
        <f>D57*F57*H57</f>
        <v>0</v>
      </c>
    </row>
    <row r="58" spans="1:10" s="74" customFormat="1" ht="15.75" outlineLevel="1">
      <c r="A58" s="96" t="s">
        <v>215</v>
      </c>
      <c r="B58" s="97"/>
      <c r="C58" s="286" t="s">
        <v>215</v>
      </c>
      <c r="D58" s="286"/>
      <c r="E58" s="286"/>
      <c r="F58" s="286"/>
      <c r="G58" s="286"/>
      <c r="H58" s="286"/>
      <c r="I58" s="287"/>
      <c r="J58" s="89">
        <f>SUM(J56:J57)</f>
        <v>104664</v>
      </c>
    </row>
    <row r="59" spans="1:10" s="74" customFormat="1" ht="22.5" customHeight="1">
      <c r="A59" s="301" t="s">
        <v>390</v>
      </c>
      <c r="B59" s="302"/>
      <c r="C59" s="302"/>
      <c r="D59" s="302"/>
      <c r="E59" s="302"/>
      <c r="F59" s="302"/>
      <c r="G59" s="302"/>
      <c r="H59" s="302"/>
      <c r="I59" s="302"/>
      <c r="J59" s="303"/>
    </row>
    <row r="60" spans="1:10" ht="25.5">
      <c r="A60" s="90"/>
      <c r="B60" s="91" t="s">
        <v>64</v>
      </c>
      <c r="C60" s="112" t="s">
        <v>217</v>
      </c>
      <c r="D60" s="304" t="s">
        <v>241</v>
      </c>
      <c r="E60" s="305"/>
      <c r="F60" s="304" t="s">
        <v>242</v>
      </c>
      <c r="G60" s="305"/>
      <c r="H60" s="304" t="s">
        <v>331</v>
      </c>
      <c r="I60" s="305"/>
      <c r="J60" s="112" t="s">
        <v>221</v>
      </c>
    </row>
    <row r="61" spans="1:10" ht="13.5">
      <c r="A61" s="90"/>
      <c r="B61" s="93">
        <v>1</v>
      </c>
      <c r="C61" s="93">
        <v>2</v>
      </c>
      <c r="D61" s="306">
        <v>3</v>
      </c>
      <c r="E61" s="307"/>
      <c r="F61" s="306">
        <v>4</v>
      </c>
      <c r="G61" s="307"/>
      <c r="H61" s="306">
        <v>5</v>
      </c>
      <c r="I61" s="307"/>
      <c r="J61" s="93" t="s">
        <v>327</v>
      </c>
    </row>
    <row r="62" spans="1:10" s="74" customFormat="1" ht="15.75" outlineLevel="1">
      <c r="A62" s="79"/>
      <c r="B62" s="80">
        <v>1</v>
      </c>
      <c r="C62" s="88" t="s">
        <v>332</v>
      </c>
      <c r="D62" s="295" t="s">
        <v>333</v>
      </c>
      <c r="E62" s="296"/>
      <c r="F62" s="297"/>
      <c r="G62" s="298"/>
      <c r="H62" s="299"/>
      <c r="I62" s="300"/>
      <c r="J62" s="95">
        <f>SUM(J64:J67)</f>
        <v>0</v>
      </c>
    </row>
    <row r="63" spans="1:10" s="74" customFormat="1" ht="15.75" outlineLevel="1">
      <c r="A63" s="79"/>
      <c r="B63" s="80"/>
      <c r="C63" s="88" t="s">
        <v>334</v>
      </c>
      <c r="D63" s="295"/>
      <c r="E63" s="296"/>
      <c r="F63" s="297"/>
      <c r="G63" s="298"/>
      <c r="H63" s="299"/>
      <c r="I63" s="300"/>
      <c r="J63" s="95"/>
    </row>
    <row r="64" spans="1:10" s="74" customFormat="1" ht="15.75" outlineLevel="1">
      <c r="A64" s="79"/>
      <c r="B64" s="80"/>
      <c r="C64" s="88"/>
      <c r="D64" s="295"/>
      <c r="E64" s="296"/>
      <c r="F64" s="297"/>
      <c r="G64" s="298"/>
      <c r="H64" s="299"/>
      <c r="I64" s="300"/>
      <c r="J64" s="95">
        <f>F64*H64</f>
        <v>0</v>
      </c>
    </row>
    <row r="65" spans="1:10" s="74" customFormat="1" ht="15.75" outlineLevel="1">
      <c r="A65" s="79"/>
      <c r="B65" s="80"/>
      <c r="C65" s="88"/>
      <c r="D65" s="295"/>
      <c r="E65" s="296"/>
      <c r="F65" s="297"/>
      <c r="G65" s="298"/>
      <c r="H65" s="299"/>
      <c r="I65" s="300"/>
      <c r="J65" s="95">
        <f>F65*H65</f>
        <v>0</v>
      </c>
    </row>
    <row r="66" spans="1:10" s="74" customFormat="1" ht="15.75" outlineLevel="1">
      <c r="A66" s="79"/>
      <c r="B66" s="80"/>
      <c r="C66" s="88"/>
      <c r="D66" s="295"/>
      <c r="E66" s="296"/>
      <c r="F66" s="297"/>
      <c r="G66" s="298"/>
      <c r="H66" s="299"/>
      <c r="I66" s="300"/>
      <c r="J66" s="95">
        <f>F66*H66</f>
        <v>0</v>
      </c>
    </row>
    <row r="67" spans="1:10" s="74" customFormat="1" ht="15.75" outlineLevel="1">
      <c r="A67" s="79"/>
      <c r="B67" s="80"/>
      <c r="C67" s="88"/>
      <c r="D67" s="295"/>
      <c r="E67" s="296"/>
      <c r="F67" s="297"/>
      <c r="G67" s="298"/>
      <c r="H67" s="299"/>
      <c r="I67" s="300"/>
      <c r="J67" s="95">
        <f>F67*H67</f>
        <v>0</v>
      </c>
    </row>
    <row r="68" spans="1:10" s="74" customFormat="1" ht="15.75" outlineLevel="1">
      <c r="A68" s="96" t="s">
        <v>215</v>
      </c>
      <c r="B68" s="97"/>
      <c r="C68" s="286" t="s">
        <v>215</v>
      </c>
      <c r="D68" s="286"/>
      <c r="E68" s="286"/>
      <c r="F68" s="286"/>
      <c r="G68" s="286"/>
      <c r="H68" s="286"/>
      <c r="I68" s="287"/>
      <c r="J68" s="89">
        <f>J62</f>
        <v>0</v>
      </c>
    </row>
    <row r="69" spans="1:10" s="74" customFormat="1" ht="28.5" customHeight="1">
      <c r="A69" s="301" t="s">
        <v>414</v>
      </c>
      <c r="B69" s="302"/>
      <c r="C69" s="302"/>
      <c r="D69" s="302"/>
      <c r="E69" s="302"/>
      <c r="F69" s="302"/>
      <c r="G69" s="302"/>
      <c r="H69" s="302"/>
      <c r="I69" s="302"/>
      <c r="J69" s="303"/>
    </row>
    <row r="70" spans="1:10" ht="25.5">
      <c r="A70" s="90"/>
      <c r="B70" s="91" t="s">
        <v>64</v>
      </c>
      <c r="C70" s="112" t="s">
        <v>217</v>
      </c>
      <c r="D70" s="304" t="s">
        <v>241</v>
      </c>
      <c r="E70" s="305"/>
      <c r="F70" s="304" t="s">
        <v>242</v>
      </c>
      <c r="G70" s="305"/>
      <c r="H70" s="304" t="s">
        <v>331</v>
      </c>
      <c r="I70" s="305"/>
      <c r="J70" s="112" t="s">
        <v>221</v>
      </c>
    </row>
    <row r="71" spans="1:10" ht="13.5">
      <c r="A71" s="90"/>
      <c r="B71" s="93">
        <v>1</v>
      </c>
      <c r="C71" s="93">
        <v>2</v>
      </c>
      <c r="D71" s="306">
        <v>3</v>
      </c>
      <c r="E71" s="307"/>
      <c r="F71" s="306">
        <v>4</v>
      </c>
      <c r="G71" s="307"/>
      <c r="H71" s="306">
        <v>5</v>
      </c>
      <c r="I71" s="307"/>
      <c r="J71" s="93" t="s">
        <v>327</v>
      </c>
    </row>
    <row r="72" spans="1:10" s="74" customFormat="1" ht="15.75" outlineLevel="1">
      <c r="A72" s="79"/>
      <c r="B72" s="80">
        <v>1</v>
      </c>
      <c r="C72" s="88" t="s">
        <v>335</v>
      </c>
      <c r="D72" s="295"/>
      <c r="E72" s="296"/>
      <c r="F72" s="297"/>
      <c r="G72" s="298"/>
      <c r="H72" s="299"/>
      <c r="I72" s="300"/>
      <c r="J72" s="95">
        <f>SUM(J74:J81)</f>
        <v>117000</v>
      </c>
    </row>
    <row r="73" spans="1:10" s="74" customFormat="1" ht="15.75" outlineLevel="1">
      <c r="A73" s="79"/>
      <c r="B73" s="80"/>
      <c r="C73" s="88" t="s">
        <v>336</v>
      </c>
      <c r="D73" s="295"/>
      <c r="E73" s="296"/>
      <c r="F73" s="297"/>
      <c r="G73" s="298"/>
      <c r="H73" s="299"/>
      <c r="I73" s="300"/>
      <c r="J73" s="95"/>
    </row>
    <row r="74" spans="1:10" s="74" customFormat="1" ht="15.75" outlineLevel="1">
      <c r="A74" s="79"/>
      <c r="B74" s="80"/>
      <c r="C74" s="88" t="s">
        <v>337</v>
      </c>
      <c r="D74" s="295"/>
      <c r="E74" s="296"/>
      <c r="F74" s="297"/>
      <c r="G74" s="298"/>
      <c r="H74" s="299"/>
      <c r="I74" s="300"/>
      <c r="J74" s="95">
        <v>30000</v>
      </c>
    </row>
    <row r="75" spans="1:10" s="74" customFormat="1" ht="31.5" outlineLevel="1">
      <c r="A75" s="79"/>
      <c r="B75" s="80"/>
      <c r="C75" s="79" t="s">
        <v>338</v>
      </c>
      <c r="D75" s="295"/>
      <c r="E75" s="296"/>
      <c r="F75" s="297"/>
      <c r="G75" s="298"/>
      <c r="H75" s="299"/>
      <c r="I75" s="300"/>
      <c r="J75" s="95">
        <v>17000</v>
      </c>
    </row>
    <row r="76" spans="1:10" s="74" customFormat="1" ht="15.75" outlineLevel="1">
      <c r="A76" s="79"/>
      <c r="B76" s="80"/>
      <c r="C76" s="79" t="s">
        <v>339</v>
      </c>
      <c r="D76" s="295"/>
      <c r="E76" s="296"/>
      <c r="F76" s="297"/>
      <c r="G76" s="298"/>
      <c r="H76" s="299"/>
      <c r="I76" s="300"/>
      <c r="J76" s="95">
        <f>F76*H76</f>
        <v>0</v>
      </c>
    </row>
    <row r="77" spans="1:10" s="74" customFormat="1" ht="15.75" outlineLevel="1">
      <c r="A77" s="79"/>
      <c r="B77" s="80"/>
      <c r="C77" s="79" t="s">
        <v>340</v>
      </c>
      <c r="D77" s="295"/>
      <c r="E77" s="296"/>
      <c r="F77" s="297"/>
      <c r="G77" s="298"/>
      <c r="H77" s="299"/>
      <c r="I77" s="300"/>
      <c r="J77" s="95">
        <f>F77*H77</f>
        <v>0</v>
      </c>
    </row>
    <row r="78" spans="1:10" s="74" customFormat="1" ht="15.75" outlineLevel="1">
      <c r="A78" s="79"/>
      <c r="B78" s="80"/>
      <c r="C78" s="79" t="s">
        <v>341</v>
      </c>
      <c r="D78" s="295"/>
      <c r="E78" s="296"/>
      <c r="F78" s="297"/>
      <c r="G78" s="298"/>
      <c r="H78" s="299"/>
      <c r="I78" s="300"/>
      <c r="J78" s="95">
        <v>50000</v>
      </c>
    </row>
    <row r="79" spans="1:10" s="74" customFormat="1" ht="15.75" outlineLevel="1">
      <c r="A79" s="79"/>
      <c r="B79" s="80"/>
      <c r="C79" s="79" t="s">
        <v>342</v>
      </c>
      <c r="D79" s="295"/>
      <c r="E79" s="296"/>
      <c r="F79" s="297"/>
      <c r="G79" s="298"/>
      <c r="H79" s="299"/>
      <c r="I79" s="300"/>
      <c r="J79" s="95">
        <v>5000</v>
      </c>
    </row>
    <row r="80" spans="1:10" s="74" customFormat="1" ht="31.5" outlineLevel="1">
      <c r="A80" s="79"/>
      <c r="B80" s="80"/>
      <c r="C80" s="79" t="s">
        <v>343</v>
      </c>
      <c r="D80" s="295"/>
      <c r="E80" s="296"/>
      <c r="F80" s="297"/>
      <c r="G80" s="298"/>
      <c r="H80" s="299"/>
      <c r="I80" s="300"/>
      <c r="J80" s="95">
        <v>5000</v>
      </c>
    </row>
    <row r="81" spans="1:10" s="74" customFormat="1" ht="15.75" outlineLevel="1">
      <c r="A81" s="79"/>
      <c r="B81" s="80"/>
      <c r="C81" s="79" t="s">
        <v>344</v>
      </c>
      <c r="D81" s="295"/>
      <c r="E81" s="296"/>
      <c r="F81" s="297"/>
      <c r="G81" s="298"/>
      <c r="H81" s="299"/>
      <c r="I81" s="300"/>
      <c r="J81" s="95">
        <v>10000</v>
      </c>
    </row>
    <row r="82" spans="1:10" s="74" customFormat="1" ht="15.75" outlineLevel="1">
      <c r="A82" s="79"/>
      <c r="B82" s="80"/>
      <c r="C82" s="79"/>
      <c r="D82" s="295"/>
      <c r="E82" s="296"/>
      <c r="F82" s="297"/>
      <c r="G82" s="298"/>
      <c r="H82" s="299"/>
      <c r="I82" s="300"/>
      <c r="J82" s="95"/>
    </row>
    <row r="83" spans="1:10" s="74" customFormat="1" ht="15.75" outlineLevel="1">
      <c r="A83" s="96" t="s">
        <v>215</v>
      </c>
      <c r="B83" s="97"/>
      <c r="C83" s="286" t="s">
        <v>215</v>
      </c>
      <c r="D83" s="286"/>
      <c r="E83" s="286"/>
      <c r="F83" s="286"/>
      <c r="G83" s="286"/>
      <c r="H83" s="286"/>
      <c r="I83" s="287"/>
      <c r="J83" s="89">
        <f>J72</f>
        <v>117000</v>
      </c>
    </row>
    <row r="84" spans="3:10" s="74" customFormat="1" ht="21" customHeight="1">
      <c r="C84" s="288" t="s">
        <v>361</v>
      </c>
      <c r="D84" s="288"/>
      <c r="E84" s="288"/>
      <c r="F84" s="288"/>
      <c r="G84" s="288"/>
      <c r="H84" s="288"/>
      <c r="I84" s="289"/>
      <c r="J84" s="118">
        <f>J11+J18+J35+J45+J52+J58+J68+J83</f>
        <v>912449.38</v>
      </c>
    </row>
    <row r="87" spans="2:10" ht="12.75">
      <c r="B87" s="92" t="s">
        <v>362</v>
      </c>
      <c r="D87" s="139"/>
      <c r="E87" s="139"/>
      <c r="F87" s="140"/>
      <c r="I87" s="139" t="s">
        <v>506</v>
      </c>
      <c r="J87" s="139"/>
    </row>
    <row r="88" spans="9:10" ht="12.75">
      <c r="I88" s="290" t="s">
        <v>363</v>
      </c>
      <c r="J88" s="290"/>
    </row>
    <row r="90" spans="2:10" ht="12.75">
      <c r="B90" s="92" t="s">
        <v>364</v>
      </c>
      <c r="D90" s="139"/>
      <c r="E90" s="139"/>
      <c r="F90" s="140"/>
      <c r="I90" s="139"/>
      <c r="J90" s="139"/>
    </row>
    <row r="91" spans="9:10" ht="12.75">
      <c r="I91" s="290" t="s">
        <v>363</v>
      </c>
      <c r="J91" s="290"/>
    </row>
    <row r="93" spans="2:10" ht="12.75">
      <c r="B93" s="92" t="s">
        <v>365</v>
      </c>
      <c r="C93" s="139"/>
      <c r="D93" s="139"/>
      <c r="F93" s="140"/>
      <c r="G93" s="139"/>
      <c r="I93" s="139"/>
      <c r="J93" s="139"/>
    </row>
    <row r="94" spans="3:10" ht="12.75">
      <c r="C94" s="292" t="s">
        <v>37</v>
      </c>
      <c r="D94" s="292"/>
      <c r="F94" s="293" t="s">
        <v>38</v>
      </c>
      <c r="G94" s="293"/>
      <c r="I94" s="290" t="s">
        <v>363</v>
      </c>
      <c r="J94" s="290"/>
    </row>
    <row r="96" ht="12.75">
      <c r="B96" s="92" t="s">
        <v>366</v>
      </c>
    </row>
  </sheetData>
  <sheetProtection/>
  <mergeCells count="176">
    <mergeCell ref="C83:I83"/>
    <mergeCell ref="C84:I84"/>
    <mergeCell ref="I88:J88"/>
    <mergeCell ref="I91:J91"/>
    <mergeCell ref="C94:D94"/>
    <mergeCell ref="F94:G94"/>
    <mergeCell ref="I94:J94"/>
    <mergeCell ref="D81:E81"/>
    <mergeCell ref="F81:G81"/>
    <mergeCell ref="H81:I81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D67:E67"/>
    <mergeCell ref="F67:G67"/>
    <mergeCell ref="H67:I67"/>
    <mergeCell ref="C68:I68"/>
    <mergeCell ref="A69:J69"/>
    <mergeCell ref="D70:E70"/>
    <mergeCell ref="F70:G70"/>
    <mergeCell ref="H70:I70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7:E57"/>
    <mergeCell ref="F57:G57"/>
    <mergeCell ref="H57:I57"/>
    <mergeCell ref="C58:I58"/>
    <mergeCell ref="A59:J59"/>
    <mergeCell ref="D60:E60"/>
    <mergeCell ref="F60:G60"/>
    <mergeCell ref="H60:I60"/>
    <mergeCell ref="D55:E55"/>
    <mergeCell ref="F55:G55"/>
    <mergeCell ref="H55:I55"/>
    <mergeCell ref="D56:E56"/>
    <mergeCell ref="F56:G56"/>
    <mergeCell ref="H56:I56"/>
    <mergeCell ref="C51:F51"/>
    <mergeCell ref="H51:I51"/>
    <mergeCell ref="A52:I52"/>
    <mergeCell ref="A53:J53"/>
    <mergeCell ref="D54:E54"/>
    <mergeCell ref="F54:G54"/>
    <mergeCell ref="H54:I54"/>
    <mergeCell ref="C48:F48"/>
    <mergeCell ref="H48:I48"/>
    <mergeCell ref="C49:F49"/>
    <mergeCell ref="H49:I49"/>
    <mergeCell ref="C50:F50"/>
    <mergeCell ref="H50:I50"/>
    <mergeCell ref="D44:E44"/>
    <mergeCell ref="H44:I44"/>
    <mergeCell ref="A45:I45"/>
    <mergeCell ref="A46:J46"/>
    <mergeCell ref="C47:F47"/>
    <mergeCell ref="H47:I47"/>
    <mergeCell ref="D41:E41"/>
    <mergeCell ref="H41:I41"/>
    <mergeCell ref="D42:E42"/>
    <mergeCell ref="H42:I42"/>
    <mergeCell ref="D43:E43"/>
    <mergeCell ref="H43:I43"/>
    <mergeCell ref="D38:E38"/>
    <mergeCell ref="H38:I38"/>
    <mergeCell ref="D39:E39"/>
    <mergeCell ref="H39:I39"/>
    <mergeCell ref="D40:E40"/>
    <mergeCell ref="H40:I40"/>
    <mergeCell ref="D34:E34"/>
    <mergeCell ref="H34:I34"/>
    <mergeCell ref="A35:I35"/>
    <mergeCell ref="A36:J36"/>
    <mergeCell ref="D37:E37"/>
    <mergeCell ref="H37:I37"/>
    <mergeCell ref="D31:E31"/>
    <mergeCell ref="H31:I31"/>
    <mergeCell ref="D32:E32"/>
    <mergeCell ref="H32:I32"/>
    <mergeCell ref="D33:E33"/>
    <mergeCell ref="H33:I33"/>
    <mergeCell ref="D28:E28"/>
    <mergeCell ref="H28:I28"/>
    <mergeCell ref="D29:E29"/>
    <mergeCell ref="H29:I29"/>
    <mergeCell ref="D30:E30"/>
    <mergeCell ref="H30:I30"/>
    <mergeCell ref="D25:E25"/>
    <mergeCell ref="H25:I25"/>
    <mergeCell ref="D26:E26"/>
    <mergeCell ref="H26:I26"/>
    <mergeCell ref="D27:E27"/>
    <mergeCell ref="H27:I27"/>
    <mergeCell ref="D22:E22"/>
    <mergeCell ref="H22:I22"/>
    <mergeCell ref="D23:E23"/>
    <mergeCell ref="H23:I23"/>
    <mergeCell ref="D24:E24"/>
    <mergeCell ref="H24:I24"/>
    <mergeCell ref="A18:I18"/>
    <mergeCell ref="A19:J19"/>
    <mergeCell ref="D20:E20"/>
    <mergeCell ref="H20:I20"/>
    <mergeCell ref="D21:E21"/>
    <mergeCell ref="H21:I21"/>
    <mergeCell ref="D15:E15"/>
    <mergeCell ref="H15:I15"/>
    <mergeCell ref="D16:E16"/>
    <mergeCell ref="H16:I16"/>
    <mergeCell ref="D17:E17"/>
    <mergeCell ref="H17:I17"/>
    <mergeCell ref="A12:J12"/>
    <mergeCell ref="D13:E13"/>
    <mergeCell ref="H13:I13"/>
    <mergeCell ref="D14:E14"/>
    <mergeCell ref="H14:I14"/>
    <mergeCell ref="D10:E10"/>
    <mergeCell ref="H10:I10"/>
    <mergeCell ref="A11:I11"/>
    <mergeCell ref="D7:E7"/>
    <mergeCell ref="H7:I7"/>
    <mergeCell ref="D8:E8"/>
    <mergeCell ref="H8:I8"/>
    <mergeCell ref="D9:E9"/>
    <mergeCell ref="H9:I9"/>
    <mergeCell ref="B1:J1"/>
    <mergeCell ref="E2:J2"/>
    <mergeCell ref="D3:J3"/>
    <mergeCell ref="A5:J5"/>
    <mergeCell ref="D6:E6"/>
    <mergeCell ref="H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25">
      <selection activeCell="BU19" sqref="BU19:DD19"/>
    </sheetView>
  </sheetViews>
  <sheetFormatPr defaultColWidth="0.875" defaultRowHeight="12.75"/>
  <cols>
    <col min="1" max="103" width="0.875" style="1" customWidth="1"/>
    <col min="104" max="104" width="0.2421875" style="1" customWidth="1"/>
    <col min="105" max="108" width="0.875" style="1" hidden="1" customWidth="1"/>
    <col min="109" max="16384" width="0.875" style="1" customWidth="1"/>
  </cols>
  <sheetData>
    <row r="1" spans="1:108" ht="15">
      <c r="A1" s="245" t="s">
        <v>92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</row>
    <row r="2" spans="1:108" ht="1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</row>
    <row r="3" spans="1:108" ht="15">
      <c r="A3" s="215" t="s">
        <v>93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</row>
    <row r="4" spans="1:108" ht="15">
      <c r="A4" s="215" t="s">
        <v>505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</row>
    <row r="5" spans="1:108" ht="15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</row>
    <row r="6" ht="9.75" customHeight="1"/>
    <row r="7" spans="1:108" s="6" customFormat="1" ht="21" customHeight="1">
      <c r="A7" s="238" t="s">
        <v>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40"/>
      <c r="BU7" s="238" t="s">
        <v>95</v>
      </c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40"/>
    </row>
    <row r="8" spans="1:108" s="36" customFormat="1" ht="15" customHeight="1">
      <c r="A8" s="35"/>
      <c r="B8" s="243" t="s">
        <v>4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4"/>
      <c r="BU8" s="248">
        <v>6141429.26</v>
      </c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50"/>
    </row>
    <row r="9" spans="1:108" ht="13.5" customHeight="1">
      <c r="A9" s="22"/>
      <c r="B9" s="246" t="s">
        <v>1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7"/>
      <c r="BU9" s="229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1"/>
    </row>
    <row r="10" spans="1:108" ht="19.5" customHeight="1">
      <c r="A10" s="25"/>
      <c r="B10" s="227" t="s">
        <v>159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8"/>
      <c r="BU10" s="229">
        <v>5210259.32</v>
      </c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1"/>
    </row>
    <row r="11" spans="1:108" ht="13.5" customHeight="1">
      <c r="A11" s="24"/>
      <c r="B11" s="241" t="s">
        <v>5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2"/>
      <c r="BU11" s="229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1"/>
    </row>
    <row r="12" spans="1:108" s="6" customFormat="1" ht="27" customHeight="1">
      <c r="A12" s="25"/>
      <c r="B12" s="227" t="s">
        <v>160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8"/>
      <c r="BU12" s="229">
        <v>5210259.32</v>
      </c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1"/>
    </row>
    <row r="13" spans="1:108" ht="28.5" customHeight="1">
      <c r="A13" s="25"/>
      <c r="B13" s="227" t="s">
        <v>161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8"/>
      <c r="BU13" s="232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4"/>
    </row>
    <row r="14" spans="1:108" ht="27" customHeight="1">
      <c r="A14" s="31"/>
      <c r="B14" s="227" t="s">
        <v>162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8"/>
      <c r="BU14" s="232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4"/>
    </row>
    <row r="15" spans="1:108" s="6" customFormat="1" ht="13.5" customHeight="1">
      <c r="A15" s="25"/>
      <c r="B15" s="227" t="s">
        <v>163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8"/>
      <c r="BU15" s="232">
        <v>1607565.86</v>
      </c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4"/>
    </row>
    <row r="16" spans="1:108" ht="27" customHeight="1">
      <c r="A16" s="25"/>
      <c r="B16" s="227" t="s">
        <v>164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8"/>
      <c r="BU16" s="229">
        <v>653587.83</v>
      </c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1"/>
    </row>
    <row r="17" spans="1:108" ht="15" customHeight="1">
      <c r="A17" s="25"/>
      <c r="B17" s="241" t="s">
        <v>5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2"/>
      <c r="BU17" s="229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1"/>
    </row>
    <row r="18" spans="1:108" ht="28.5" customHeight="1">
      <c r="A18" s="25"/>
      <c r="B18" s="227" t="s">
        <v>165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8"/>
      <c r="BU18" s="229">
        <v>211269.97</v>
      </c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1"/>
    </row>
    <row r="19" spans="1:108" ht="33" customHeight="1">
      <c r="A19" s="25"/>
      <c r="B19" s="227" t="s">
        <v>166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8"/>
      <c r="BU19" s="229">
        <v>17204.4</v>
      </c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1"/>
    </row>
    <row r="20" spans="1:108" s="36" customFormat="1" ht="15" customHeight="1">
      <c r="A20" s="35"/>
      <c r="B20" s="243" t="s">
        <v>23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4"/>
      <c r="BU20" s="235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7"/>
    </row>
    <row r="21" spans="1:108" ht="13.5" customHeight="1">
      <c r="A21" s="22"/>
      <c r="B21" s="246" t="s">
        <v>1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7"/>
      <c r="BU21" s="232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4"/>
    </row>
    <row r="22" spans="1:108" s="6" customFormat="1" ht="20.25" customHeight="1">
      <c r="A22" s="23"/>
      <c r="B22" s="222" t="s">
        <v>167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3"/>
      <c r="BU22" s="224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6"/>
    </row>
    <row r="23" spans="1:108" s="6" customFormat="1" ht="21" customHeight="1">
      <c r="A23" s="23"/>
      <c r="B23" s="222" t="s">
        <v>168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3"/>
      <c r="BU23" s="224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6"/>
    </row>
    <row r="24" spans="1:108" s="36" customFormat="1" ht="21" customHeight="1">
      <c r="A24" s="35"/>
      <c r="B24" s="243" t="s">
        <v>24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4"/>
      <c r="BU24" s="235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7"/>
    </row>
    <row r="25" spans="1:108" ht="13.5" customHeight="1">
      <c r="A25" s="26"/>
      <c r="B25" s="246" t="s">
        <v>1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7"/>
      <c r="BU25" s="232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4"/>
    </row>
    <row r="26" spans="1:108" s="6" customFormat="1" ht="17.25" customHeight="1">
      <c r="A26" s="23"/>
      <c r="B26" s="222" t="s">
        <v>169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3"/>
      <c r="BU26" s="224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6"/>
    </row>
    <row r="27" spans="1:108" s="6" customFormat="1" ht="19.5" customHeight="1">
      <c r="A27" s="25"/>
      <c r="B27" s="227" t="s">
        <v>170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8"/>
      <c r="BU27" s="232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4"/>
    </row>
    <row r="28" spans="1:108" s="6" customFormat="1" ht="27.75" customHeight="1">
      <c r="A28" s="23"/>
      <c r="B28" s="222" t="s">
        <v>171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3"/>
      <c r="BU28" s="224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6"/>
    </row>
    <row r="29" spans="1:108" s="6" customFormat="1" ht="14.25" customHeight="1">
      <c r="A29" s="23"/>
      <c r="B29" s="222" t="s">
        <v>5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3"/>
      <c r="BU29" s="224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6"/>
    </row>
    <row r="30" spans="1:108" s="6" customFormat="1" ht="12.75">
      <c r="A30" s="23"/>
      <c r="B30" s="222" t="s">
        <v>172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3"/>
      <c r="BU30" s="224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6"/>
    </row>
    <row r="31" spans="1:108" s="6" customFormat="1" ht="12.75">
      <c r="A31" s="23"/>
      <c r="B31" s="222" t="s">
        <v>173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3"/>
      <c r="BU31" s="224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6"/>
    </row>
    <row r="32" spans="1:108" s="6" customFormat="1" ht="12.75">
      <c r="A32" s="23"/>
      <c r="B32" s="222" t="s">
        <v>174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3"/>
      <c r="BU32" s="224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6"/>
    </row>
    <row r="33" spans="1:108" s="6" customFormat="1" ht="12.75">
      <c r="A33" s="23"/>
      <c r="B33" s="222" t="s">
        <v>175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3"/>
      <c r="BU33" s="224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6"/>
    </row>
    <row r="34" spans="1:108" s="6" customFormat="1" ht="12.75">
      <c r="A34" s="23"/>
      <c r="B34" s="222" t="s">
        <v>176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3"/>
      <c r="BU34" s="224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6"/>
    </row>
    <row r="35" spans="1:108" s="6" customFormat="1" ht="12.75">
      <c r="A35" s="23"/>
      <c r="B35" s="222" t="s">
        <v>177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3"/>
      <c r="BU35" s="224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6"/>
    </row>
    <row r="36" spans="1:108" s="6" customFormat="1" ht="12.75">
      <c r="A36" s="23"/>
      <c r="B36" s="222" t="s">
        <v>178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3"/>
      <c r="BU36" s="224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6"/>
    </row>
    <row r="37" spans="1:108" s="6" customFormat="1" ht="12.75">
      <c r="A37" s="23"/>
      <c r="B37" s="222" t="s">
        <v>181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3"/>
      <c r="BU37" s="224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6"/>
    </row>
    <row r="38" spans="1:108" s="6" customFormat="1" ht="12.75">
      <c r="A38" s="23"/>
      <c r="B38" s="222" t="s">
        <v>179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3"/>
      <c r="BU38" s="224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6"/>
    </row>
    <row r="39" spans="1:108" s="6" customFormat="1" ht="12.75">
      <c r="A39" s="23"/>
      <c r="B39" s="222" t="s">
        <v>180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3"/>
      <c r="BU39" s="224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6"/>
    </row>
    <row r="40" spans="1:108" s="6" customFormat="1" ht="12.75">
      <c r="A40" s="23"/>
      <c r="B40" s="222" t="s">
        <v>182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3"/>
      <c r="BU40" s="224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6"/>
    </row>
    <row r="41" spans="1:108" s="6" customFormat="1" ht="12.75">
      <c r="A41" s="23"/>
      <c r="B41" s="227" t="s">
        <v>183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8"/>
      <c r="BU41" s="224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6"/>
    </row>
    <row r="42" spans="1:108" s="6" customFormat="1" ht="27.75" customHeight="1">
      <c r="A42" s="25"/>
      <c r="B42" s="227" t="s">
        <v>184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8"/>
      <c r="BU42" s="232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4"/>
    </row>
  </sheetData>
  <sheetProtection/>
  <mergeCells count="77">
    <mergeCell ref="A7:BT7"/>
    <mergeCell ref="B23:BT23"/>
    <mergeCell ref="BU23:DD23"/>
    <mergeCell ref="B20:BT20"/>
    <mergeCell ref="B12:BT12"/>
    <mergeCell ref="BU12:DD12"/>
    <mergeCell ref="B14:BT14"/>
    <mergeCell ref="BU13:DD13"/>
    <mergeCell ref="BU8:DD8"/>
    <mergeCell ref="BU9:DD9"/>
    <mergeCell ref="B24:BT24"/>
    <mergeCell ref="B40:BT40"/>
    <mergeCell ref="B25:BT25"/>
    <mergeCell ref="BU24:DD24"/>
    <mergeCell ref="BU25:DD25"/>
    <mergeCell ref="B21:BT21"/>
    <mergeCell ref="BU26:DD26"/>
    <mergeCell ref="B29:BT29"/>
    <mergeCell ref="BU29:DD29"/>
    <mergeCell ref="B31:BT31"/>
    <mergeCell ref="B15:BT15"/>
    <mergeCell ref="BU15:DD15"/>
    <mergeCell ref="B13:BT13"/>
    <mergeCell ref="BU14:DD14"/>
    <mergeCell ref="B42:BT42"/>
    <mergeCell ref="BU42:DD42"/>
    <mergeCell ref="B41:BT41"/>
    <mergeCell ref="BU40:DD40"/>
    <mergeCell ref="BU41:DD41"/>
    <mergeCell ref="B27:BT27"/>
    <mergeCell ref="A1:DD1"/>
    <mergeCell ref="A2:DD2"/>
    <mergeCell ref="A4:DD4"/>
    <mergeCell ref="A5:DD5"/>
    <mergeCell ref="B22:BT22"/>
    <mergeCell ref="BU22:DD22"/>
    <mergeCell ref="A3:DD3"/>
    <mergeCell ref="B9:BT9"/>
    <mergeCell ref="B10:BT10"/>
    <mergeCell ref="BU10:DD10"/>
    <mergeCell ref="BU7:DD7"/>
    <mergeCell ref="B16:BT16"/>
    <mergeCell ref="BU16:DD16"/>
    <mergeCell ref="B17:BT17"/>
    <mergeCell ref="BU17:DD17"/>
    <mergeCell ref="B18:BT18"/>
    <mergeCell ref="BU18:DD18"/>
    <mergeCell ref="B8:BT8"/>
    <mergeCell ref="BU11:DD11"/>
    <mergeCell ref="B11:BT11"/>
    <mergeCell ref="B19:BT19"/>
    <mergeCell ref="BU19:DD19"/>
    <mergeCell ref="BU21:DD21"/>
    <mergeCell ref="B26:BT26"/>
    <mergeCell ref="BU20:DD20"/>
    <mergeCell ref="BU30:DD30"/>
    <mergeCell ref="B30:BT30"/>
    <mergeCell ref="BU27:DD27"/>
    <mergeCell ref="B28:BT28"/>
    <mergeCell ref="BU28:DD28"/>
    <mergeCell ref="BU31:DD31"/>
    <mergeCell ref="B32:BT32"/>
    <mergeCell ref="BU32:DD32"/>
    <mergeCell ref="B33:BT33"/>
    <mergeCell ref="BU33:DD33"/>
    <mergeCell ref="B34:BT34"/>
    <mergeCell ref="BU34:DD34"/>
    <mergeCell ref="B38:BT38"/>
    <mergeCell ref="BU38:DD38"/>
    <mergeCell ref="B39:BT39"/>
    <mergeCell ref="BU39:DD39"/>
    <mergeCell ref="B35:BT35"/>
    <mergeCell ref="BU35:DD35"/>
    <mergeCell ref="B36:BT36"/>
    <mergeCell ref="BU36:DD36"/>
    <mergeCell ref="B37:BT37"/>
    <mergeCell ref="BU37:DD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6"/>
  <sheetViews>
    <sheetView zoomScalePageLayoutView="0" workbookViewId="0" topLeftCell="A10">
      <selection activeCell="B13" sqref="B13"/>
    </sheetView>
  </sheetViews>
  <sheetFormatPr defaultColWidth="0.875" defaultRowHeight="12.75"/>
  <cols>
    <col min="1" max="1" width="8.25390625" style="0" customWidth="1"/>
    <col min="2" max="2" width="39.25390625" style="0" customWidth="1"/>
    <col min="3" max="3" width="18.625" style="0" customWidth="1"/>
    <col min="4" max="4" width="10.375" style="0" customWidth="1"/>
    <col min="5" max="5" width="10.125" style="0" customWidth="1"/>
    <col min="6" max="6" width="8.125" style="0" customWidth="1"/>
    <col min="7" max="7" width="12.75390625" style="0" customWidth="1"/>
    <col min="8" max="8" width="14.00390625" style="0" customWidth="1"/>
    <col min="9" max="9" width="13.00390625" style="0" customWidth="1"/>
    <col min="10" max="10" width="10.875" style="0" customWidth="1"/>
    <col min="11" max="12" width="11.875" style="0" customWidth="1"/>
  </cols>
  <sheetData>
    <row r="1" ht="12.75">
      <c r="L1" s="65" t="s">
        <v>105</v>
      </c>
    </row>
    <row r="2" spans="1:12" ht="15" customHeight="1">
      <c r="A2" s="256" t="s">
        <v>106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4.25" customHeight="1">
      <c r="A3" s="257" t="s">
        <v>420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 customHeight="1">
      <c r="A5" s="258" t="s">
        <v>64</v>
      </c>
      <c r="B5" s="251" t="s">
        <v>0</v>
      </c>
      <c r="C5" s="258" t="s">
        <v>72</v>
      </c>
      <c r="D5" s="258" t="s">
        <v>73</v>
      </c>
      <c r="E5" s="258" t="s">
        <v>43</v>
      </c>
      <c r="F5" s="258" t="s">
        <v>185</v>
      </c>
      <c r="G5" s="251" t="s">
        <v>97</v>
      </c>
      <c r="H5" s="252"/>
      <c r="I5" s="252"/>
      <c r="J5" s="252"/>
      <c r="K5" s="252"/>
      <c r="L5" s="253"/>
    </row>
    <row r="6" spans="1:12" ht="18" customHeight="1">
      <c r="A6" s="258"/>
      <c r="B6" s="251"/>
      <c r="C6" s="258"/>
      <c r="D6" s="258"/>
      <c r="E6" s="258"/>
      <c r="F6" s="258"/>
      <c r="G6" s="254" t="s">
        <v>22</v>
      </c>
      <c r="H6" s="251" t="s">
        <v>5</v>
      </c>
      <c r="I6" s="252"/>
      <c r="J6" s="252"/>
      <c r="K6" s="252"/>
      <c r="L6" s="253"/>
    </row>
    <row r="7" spans="1:12" ht="81" customHeight="1">
      <c r="A7" s="258"/>
      <c r="B7" s="251"/>
      <c r="C7" s="258"/>
      <c r="D7" s="258"/>
      <c r="E7" s="258"/>
      <c r="F7" s="258"/>
      <c r="G7" s="259"/>
      <c r="H7" s="254" t="s">
        <v>102</v>
      </c>
      <c r="I7" s="254" t="s">
        <v>71</v>
      </c>
      <c r="J7" s="254" t="s">
        <v>98</v>
      </c>
      <c r="K7" s="251" t="s">
        <v>99</v>
      </c>
      <c r="L7" s="253"/>
    </row>
    <row r="8" spans="1:12" ht="78" customHeight="1">
      <c r="A8" s="258"/>
      <c r="B8" s="251"/>
      <c r="C8" s="258"/>
      <c r="D8" s="258"/>
      <c r="E8" s="258"/>
      <c r="F8" s="258"/>
      <c r="G8" s="255"/>
      <c r="H8" s="255"/>
      <c r="I8" s="255"/>
      <c r="J8" s="255"/>
      <c r="K8" s="66" t="s">
        <v>100</v>
      </c>
      <c r="L8" s="66" t="s">
        <v>101</v>
      </c>
    </row>
    <row r="9" spans="1:12" ht="11.25" customHeight="1">
      <c r="A9" s="49" t="s">
        <v>65</v>
      </c>
      <c r="B9" s="63" t="s">
        <v>66</v>
      </c>
      <c r="C9" s="50" t="s">
        <v>67</v>
      </c>
      <c r="D9" s="64" t="s">
        <v>68</v>
      </c>
      <c r="E9" s="50" t="s">
        <v>103</v>
      </c>
      <c r="F9" s="50"/>
      <c r="G9" s="50" t="s">
        <v>104</v>
      </c>
      <c r="H9" s="51">
        <v>7</v>
      </c>
      <c r="I9" s="51">
        <v>8</v>
      </c>
      <c r="J9" s="51">
        <v>9</v>
      </c>
      <c r="K9" s="51">
        <v>10</v>
      </c>
      <c r="L9" s="51">
        <v>11</v>
      </c>
    </row>
    <row r="10" spans="1:12" ht="17.25" customHeight="1">
      <c r="A10" s="57" t="s">
        <v>69</v>
      </c>
      <c r="B10" s="46" t="s">
        <v>107</v>
      </c>
      <c r="C10" s="59" t="s">
        <v>111</v>
      </c>
      <c r="D10" s="59"/>
      <c r="E10" s="59"/>
      <c r="F10" s="59"/>
      <c r="G10" s="61"/>
      <c r="H10" s="61"/>
      <c r="I10" s="61"/>
      <c r="J10" s="61"/>
      <c r="K10" s="61"/>
      <c r="L10" s="61"/>
    </row>
    <row r="11" spans="1:12" ht="15">
      <c r="A11" s="56"/>
      <c r="B11" s="45" t="s">
        <v>5</v>
      </c>
      <c r="C11" s="52"/>
      <c r="D11" s="52"/>
      <c r="E11" s="52"/>
      <c r="F11" s="52"/>
      <c r="G11" s="53"/>
      <c r="H11" s="53"/>
      <c r="I11" s="53"/>
      <c r="J11" s="53"/>
      <c r="K11" s="53"/>
      <c r="L11" s="53"/>
    </row>
    <row r="12" spans="1:12" ht="17.25" customHeight="1">
      <c r="A12" s="56" t="s">
        <v>126</v>
      </c>
      <c r="B12" s="45" t="s">
        <v>108</v>
      </c>
      <c r="C12" s="52"/>
      <c r="D12" s="52" t="s">
        <v>83</v>
      </c>
      <c r="E12" s="52" t="s">
        <v>109</v>
      </c>
      <c r="F12" s="68" t="s">
        <v>111</v>
      </c>
      <c r="G12" s="53"/>
      <c r="H12" s="68" t="s">
        <v>111</v>
      </c>
      <c r="I12" s="68" t="s">
        <v>111</v>
      </c>
      <c r="J12" s="68" t="s">
        <v>111</v>
      </c>
      <c r="K12" s="53"/>
      <c r="L12" s="68" t="s">
        <v>111</v>
      </c>
    </row>
    <row r="13" spans="1:12" ht="30.75" customHeight="1">
      <c r="A13" s="56" t="s">
        <v>127</v>
      </c>
      <c r="B13" s="48" t="s">
        <v>49</v>
      </c>
      <c r="C13" s="52"/>
      <c r="D13" s="52" t="s">
        <v>83</v>
      </c>
      <c r="E13" s="69" t="s">
        <v>109</v>
      </c>
      <c r="F13" s="68" t="s">
        <v>111</v>
      </c>
      <c r="G13" s="53"/>
      <c r="H13" s="68" t="s">
        <v>111</v>
      </c>
      <c r="I13" s="68" t="s">
        <v>111</v>
      </c>
      <c r="J13" s="68" t="s">
        <v>111</v>
      </c>
      <c r="K13" s="53"/>
      <c r="L13" s="53"/>
    </row>
    <row r="14" spans="1:12" ht="15">
      <c r="A14" s="56" t="s">
        <v>128</v>
      </c>
      <c r="B14" s="48" t="s">
        <v>81</v>
      </c>
      <c r="C14" s="52"/>
      <c r="D14" s="52" t="s">
        <v>83</v>
      </c>
      <c r="E14" s="52" t="s">
        <v>46</v>
      </c>
      <c r="F14" s="68" t="s">
        <v>111</v>
      </c>
      <c r="G14" s="53"/>
      <c r="H14" s="68" t="s">
        <v>111</v>
      </c>
      <c r="I14" s="68" t="s">
        <v>111</v>
      </c>
      <c r="J14" s="68" t="s">
        <v>111</v>
      </c>
      <c r="K14" s="53"/>
      <c r="L14" s="53"/>
    </row>
    <row r="15" spans="1:12" ht="15">
      <c r="A15" s="70" t="s">
        <v>129</v>
      </c>
      <c r="B15" s="48" t="s">
        <v>114</v>
      </c>
      <c r="C15" s="52"/>
      <c r="D15" s="52" t="s">
        <v>83</v>
      </c>
      <c r="E15" s="52" t="s">
        <v>46</v>
      </c>
      <c r="F15" s="68" t="s">
        <v>111</v>
      </c>
      <c r="G15" s="53"/>
      <c r="H15" s="68" t="s">
        <v>111</v>
      </c>
      <c r="I15" s="68" t="s">
        <v>111</v>
      </c>
      <c r="J15" s="68" t="s">
        <v>111</v>
      </c>
      <c r="K15" s="53"/>
      <c r="L15" s="53"/>
    </row>
    <row r="16" spans="1:12" ht="25.5">
      <c r="A16" s="56" t="s">
        <v>130</v>
      </c>
      <c r="B16" s="48" t="s">
        <v>113</v>
      </c>
      <c r="C16" s="52"/>
      <c r="D16" s="52" t="s">
        <v>83</v>
      </c>
      <c r="E16" s="52" t="s">
        <v>46</v>
      </c>
      <c r="F16" s="68" t="s">
        <v>111</v>
      </c>
      <c r="G16" s="53"/>
      <c r="H16" s="68" t="s">
        <v>111</v>
      </c>
      <c r="I16" s="68" t="s">
        <v>111</v>
      </c>
      <c r="J16" s="68" t="s">
        <v>111</v>
      </c>
      <c r="K16" s="53"/>
      <c r="L16" s="53"/>
    </row>
    <row r="17" spans="1:12" ht="38.25">
      <c r="A17" s="56" t="s">
        <v>131</v>
      </c>
      <c r="B17" s="48" t="s">
        <v>115</v>
      </c>
      <c r="C17" s="52"/>
      <c r="D17" s="52" t="s">
        <v>83</v>
      </c>
      <c r="E17" s="52" t="s">
        <v>46</v>
      </c>
      <c r="F17" s="68" t="s">
        <v>111</v>
      </c>
      <c r="G17" s="53"/>
      <c r="H17" s="68" t="s">
        <v>111</v>
      </c>
      <c r="I17" s="68" t="s">
        <v>111</v>
      </c>
      <c r="J17" s="68" t="s">
        <v>111</v>
      </c>
      <c r="K17" s="53"/>
      <c r="L17" s="53"/>
    </row>
    <row r="18" spans="1:12" ht="30" customHeight="1">
      <c r="A18" s="56" t="s">
        <v>132</v>
      </c>
      <c r="B18" s="48" t="s">
        <v>110</v>
      </c>
      <c r="C18" s="52"/>
      <c r="D18" s="52" t="s">
        <v>83</v>
      </c>
      <c r="E18" s="52" t="s">
        <v>112</v>
      </c>
      <c r="F18" s="68" t="s">
        <v>111</v>
      </c>
      <c r="G18" s="53"/>
      <c r="H18" s="68" t="s">
        <v>111</v>
      </c>
      <c r="I18" s="68" t="s">
        <v>111</v>
      </c>
      <c r="J18" s="68" t="s">
        <v>111</v>
      </c>
      <c r="K18" s="53"/>
      <c r="L18" s="53"/>
    </row>
    <row r="19" spans="1:12" ht="27" customHeight="1">
      <c r="A19" s="56" t="s">
        <v>133</v>
      </c>
      <c r="B19" s="48" t="s">
        <v>118</v>
      </c>
      <c r="C19" s="52"/>
      <c r="D19" s="52" t="s">
        <v>83</v>
      </c>
      <c r="E19" s="52" t="s">
        <v>48</v>
      </c>
      <c r="F19" s="68" t="s">
        <v>111</v>
      </c>
      <c r="G19" s="53"/>
      <c r="H19" s="68" t="s">
        <v>111</v>
      </c>
      <c r="I19" s="68" t="s">
        <v>111</v>
      </c>
      <c r="J19" s="68" t="s">
        <v>111</v>
      </c>
      <c r="K19" s="53"/>
      <c r="L19" s="53"/>
    </row>
    <row r="20" spans="1:12" ht="18" customHeight="1">
      <c r="A20" s="56" t="s">
        <v>134</v>
      </c>
      <c r="B20" s="48" t="s">
        <v>119</v>
      </c>
      <c r="C20" s="52"/>
      <c r="D20" s="52" t="s">
        <v>83</v>
      </c>
      <c r="E20" s="52" t="s">
        <v>48</v>
      </c>
      <c r="F20" s="68" t="s">
        <v>111</v>
      </c>
      <c r="G20" s="53"/>
      <c r="H20" s="68" t="s">
        <v>111</v>
      </c>
      <c r="I20" s="68" t="s">
        <v>111</v>
      </c>
      <c r="J20" s="68" t="s">
        <v>111</v>
      </c>
      <c r="K20" s="53"/>
      <c r="L20" s="53"/>
    </row>
    <row r="21" spans="1:12" ht="47.25" customHeight="1">
      <c r="A21" s="56" t="s">
        <v>135</v>
      </c>
      <c r="B21" s="48" t="s">
        <v>120</v>
      </c>
      <c r="C21" s="52"/>
      <c r="D21" s="52" t="s">
        <v>83</v>
      </c>
      <c r="E21" s="52" t="s">
        <v>48</v>
      </c>
      <c r="F21" s="68" t="s">
        <v>111</v>
      </c>
      <c r="G21" s="53"/>
      <c r="H21" s="68" t="s">
        <v>111</v>
      </c>
      <c r="I21" s="68" t="s">
        <v>111</v>
      </c>
      <c r="J21" s="68" t="s">
        <v>111</v>
      </c>
      <c r="K21" s="53"/>
      <c r="L21" s="53"/>
    </row>
    <row r="22" spans="1:12" ht="26.25" customHeight="1">
      <c r="A22" s="56" t="s">
        <v>136</v>
      </c>
      <c r="B22" s="48" t="s">
        <v>193</v>
      </c>
      <c r="C22" s="52"/>
      <c r="D22" s="52" t="s">
        <v>83</v>
      </c>
      <c r="E22" s="52" t="s">
        <v>48</v>
      </c>
      <c r="F22" s="68" t="s">
        <v>111</v>
      </c>
      <c r="G22" s="53"/>
      <c r="H22" s="68" t="s">
        <v>111</v>
      </c>
      <c r="I22" s="68" t="s">
        <v>111</v>
      </c>
      <c r="J22" s="68" t="s">
        <v>111</v>
      </c>
      <c r="K22" s="53"/>
      <c r="L22" s="53"/>
    </row>
    <row r="23" spans="1:12" ht="16.5" customHeight="1">
      <c r="A23" s="56" t="s">
        <v>191</v>
      </c>
      <c r="B23" s="48" t="s">
        <v>121</v>
      </c>
      <c r="C23" s="52"/>
      <c r="D23" s="52"/>
      <c r="E23" s="52"/>
      <c r="F23" s="68" t="s">
        <v>111</v>
      </c>
      <c r="G23" s="53"/>
      <c r="H23" s="53"/>
      <c r="I23" s="53"/>
      <c r="J23" s="53"/>
      <c r="K23" s="53"/>
      <c r="L23" s="53"/>
    </row>
    <row r="24" spans="1:12" ht="38.25">
      <c r="A24" s="56" t="s">
        <v>192</v>
      </c>
      <c r="B24" s="48" t="s">
        <v>122</v>
      </c>
      <c r="C24" s="52"/>
      <c r="D24" s="52"/>
      <c r="E24" s="52" t="s">
        <v>46</v>
      </c>
      <c r="F24" s="68" t="s">
        <v>111</v>
      </c>
      <c r="G24" s="53"/>
      <c r="H24" s="68"/>
      <c r="I24" s="68" t="s">
        <v>111</v>
      </c>
      <c r="J24" s="68" t="s">
        <v>111</v>
      </c>
      <c r="K24" s="68" t="s">
        <v>111</v>
      </c>
      <c r="L24" s="68" t="s">
        <v>111</v>
      </c>
    </row>
    <row r="25" spans="1:12" ht="38.25">
      <c r="A25" s="56" t="s">
        <v>194</v>
      </c>
      <c r="B25" s="48" t="s">
        <v>123</v>
      </c>
      <c r="C25" s="52"/>
      <c r="D25" s="52"/>
      <c r="E25" s="52" t="s">
        <v>46</v>
      </c>
      <c r="F25" s="68" t="s">
        <v>111</v>
      </c>
      <c r="G25" s="53"/>
      <c r="H25" s="53"/>
      <c r="I25" s="68" t="s">
        <v>111</v>
      </c>
      <c r="J25" s="68" t="s">
        <v>111</v>
      </c>
      <c r="K25" s="68" t="s">
        <v>111</v>
      </c>
      <c r="L25" s="68" t="s">
        <v>111</v>
      </c>
    </row>
    <row r="26" spans="1:12" ht="15">
      <c r="A26" s="56" t="s">
        <v>195</v>
      </c>
      <c r="B26" s="48" t="s">
        <v>71</v>
      </c>
      <c r="C26" s="52"/>
      <c r="D26" s="52"/>
      <c r="E26" s="52" t="s">
        <v>48</v>
      </c>
      <c r="F26" s="68" t="s">
        <v>111</v>
      </c>
      <c r="G26" s="53"/>
      <c r="H26" s="68" t="s">
        <v>111</v>
      </c>
      <c r="I26" s="53"/>
      <c r="J26" s="53"/>
      <c r="K26" s="68" t="s">
        <v>111</v>
      </c>
      <c r="L26" s="68" t="s">
        <v>111</v>
      </c>
    </row>
    <row r="27" spans="1:12" ht="15">
      <c r="A27" s="56"/>
      <c r="B27" s="48" t="s">
        <v>5</v>
      </c>
      <c r="C27" s="52"/>
      <c r="D27" s="52"/>
      <c r="E27" s="52"/>
      <c r="F27" s="52"/>
      <c r="G27" s="53"/>
      <c r="H27" s="53"/>
      <c r="I27" s="53"/>
      <c r="J27" s="53"/>
      <c r="K27" s="53"/>
      <c r="L27" s="53"/>
    </row>
    <row r="28" spans="1:12" ht="15">
      <c r="A28" s="56"/>
      <c r="B28" s="48"/>
      <c r="C28" s="52"/>
      <c r="D28" s="52"/>
      <c r="E28" s="52"/>
      <c r="F28" s="52"/>
      <c r="G28" s="53"/>
      <c r="H28" s="53"/>
      <c r="I28" s="53"/>
      <c r="J28" s="53"/>
      <c r="K28" s="53"/>
      <c r="L28" s="53"/>
    </row>
    <row r="29" spans="1:12" ht="15">
      <c r="A29" s="56"/>
      <c r="B29" s="48"/>
      <c r="C29" s="52"/>
      <c r="D29" s="52"/>
      <c r="E29" s="52"/>
      <c r="F29" s="52"/>
      <c r="G29" s="53"/>
      <c r="H29" s="53"/>
      <c r="I29" s="53"/>
      <c r="J29" s="53"/>
      <c r="K29" s="53"/>
      <c r="L29" s="53"/>
    </row>
    <row r="30" spans="1:12" ht="14.25">
      <c r="A30" s="57" t="s">
        <v>70</v>
      </c>
      <c r="B30" s="46" t="s">
        <v>14</v>
      </c>
      <c r="C30" s="59"/>
      <c r="D30" s="59"/>
      <c r="E30" s="59"/>
      <c r="F30" s="59"/>
      <c r="G30" s="61">
        <f aca="true" t="shared" si="0" ref="G30:L30">G44+G50+G63+G66+G77+G90+G96+G101</f>
        <v>0</v>
      </c>
      <c r="H30" s="61">
        <f t="shared" si="0"/>
        <v>0</v>
      </c>
      <c r="I30" s="61">
        <f t="shared" si="0"/>
        <v>0</v>
      </c>
      <c r="J30" s="61">
        <f t="shared" si="0"/>
        <v>0</v>
      </c>
      <c r="K30" s="61">
        <f t="shared" si="0"/>
        <v>0</v>
      </c>
      <c r="L30" s="61">
        <f t="shared" si="0"/>
        <v>0</v>
      </c>
    </row>
    <row r="31" spans="1:12" ht="15">
      <c r="A31" s="56"/>
      <c r="B31" s="45" t="s">
        <v>5</v>
      </c>
      <c r="C31" s="52"/>
      <c r="D31" s="52"/>
      <c r="E31" s="52"/>
      <c r="F31" s="52"/>
      <c r="G31" s="53"/>
      <c r="H31" s="53"/>
      <c r="I31" s="53"/>
      <c r="J31" s="53"/>
      <c r="K31" s="53"/>
      <c r="L31" s="53"/>
    </row>
    <row r="32" spans="1:12" ht="15">
      <c r="A32" s="56" t="s">
        <v>74</v>
      </c>
      <c r="B32" s="48" t="s">
        <v>51</v>
      </c>
      <c r="C32" s="52"/>
      <c r="D32" s="47"/>
      <c r="E32" s="47" t="s">
        <v>56</v>
      </c>
      <c r="F32" s="47" t="s">
        <v>186</v>
      </c>
      <c r="G32" s="53"/>
      <c r="H32" s="53"/>
      <c r="I32" s="53"/>
      <c r="J32" s="53"/>
      <c r="K32" s="53"/>
      <c r="L32" s="53"/>
    </row>
    <row r="33" spans="1:12" ht="15">
      <c r="A33" s="56" t="s">
        <v>74</v>
      </c>
      <c r="B33" s="48" t="s">
        <v>51</v>
      </c>
      <c r="C33" s="52"/>
      <c r="D33" s="47"/>
      <c r="E33" s="47" t="s">
        <v>57</v>
      </c>
      <c r="F33" s="47" t="s">
        <v>187</v>
      </c>
      <c r="G33" s="53"/>
      <c r="H33" s="53"/>
      <c r="I33" s="53"/>
      <c r="J33" s="53"/>
      <c r="K33" s="53"/>
      <c r="L33" s="53"/>
    </row>
    <row r="34" spans="1:12" ht="15">
      <c r="A34" s="56" t="s">
        <v>74</v>
      </c>
      <c r="B34" s="48" t="s">
        <v>51</v>
      </c>
      <c r="C34" s="52"/>
      <c r="D34" s="47"/>
      <c r="E34" s="47" t="s">
        <v>58</v>
      </c>
      <c r="F34" s="47" t="s">
        <v>188</v>
      </c>
      <c r="G34" s="53"/>
      <c r="H34" s="53"/>
      <c r="I34" s="53"/>
      <c r="J34" s="53"/>
      <c r="K34" s="53"/>
      <c r="L34" s="53"/>
    </row>
    <row r="35" spans="1:12" ht="15" customHeight="1">
      <c r="A35" s="56" t="s">
        <v>74</v>
      </c>
      <c r="B35" s="48" t="s">
        <v>51</v>
      </c>
      <c r="C35" s="52"/>
      <c r="D35" s="47"/>
      <c r="E35" s="47" t="s">
        <v>52</v>
      </c>
      <c r="F35" s="47" t="s">
        <v>189</v>
      </c>
      <c r="G35" s="53"/>
      <c r="H35" s="53"/>
      <c r="I35" s="53"/>
      <c r="J35" s="53"/>
      <c r="K35" s="53"/>
      <c r="L35" s="53"/>
    </row>
    <row r="36" spans="1:12" ht="15">
      <c r="A36" s="56" t="s">
        <v>74</v>
      </c>
      <c r="B36" s="48" t="s">
        <v>51</v>
      </c>
      <c r="C36" s="52"/>
      <c r="D36" s="47"/>
      <c r="E36" s="47" t="s">
        <v>59</v>
      </c>
      <c r="F36" s="47" t="s">
        <v>189</v>
      </c>
      <c r="G36" s="53"/>
      <c r="H36" s="53"/>
      <c r="I36" s="53"/>
      <c r="J36" s="53"/>
      <c r="K36" s="53"/>
      <c r="L36" s="53"/>
    </row>
    <row r="37" spans="1:12" ht="15">
      <c r="A37" s="56" t="s">
        <v>74</v>
      </c>
      <c r="B37" s="48" t="s">
        <v>51</v>
      </c>
      <c r="C37" s="52"/>
      <c r="D37" s="47"/>
      <c r="E37" s="47" t="s">
        <v>53</v>
      </c>
      <c r="F37" s="47" t="s">
        <v>189</v>
      </c>
      <c r="G37" s="53"/>
      <c r="H37" s="53"/>
      <c r="I37" s="53"/>
      <c r="J37" s="53"/>
      <c r="K37" s="53"/>
      <c r="L37" s="53"/>
    </row>
    <row r="38" spans="1:12" ht="15">
      <c r="A38" s="56" t="s">
        <v>74</v>
      </c>
      <c r="B38" s="48" t="s">
        <v>51</v>
      </c>
      <c r="C38" s="52"/>
      <c r="D38" s="47"/>
      <c r="E38" s="47" t="s">
        <v>60</v>
      </c>
      <c r="F38" s="47" t="s">
        <v>189</v>
      </c>
      <c r="G38" s="53"/>
      <c r="H38" s="53"/>
      <c r="I38" s="53"/>
      <c r="J38" s="53"/>
      <c r="K38" s="53"/>
      <c r="L38" s="53"/>
    </row>
    <row r="39" spans="1:12" ht="15">
      <c r="A39" s="56" t="s">
        <v>74</v>
      </c>
      <c r="B39" s="48" t="s">
        <v>51</v>
      </c>
      <c r="C39" s="52"/>
      <c r="D39" s="47"/>
      <c r="E39" s="47" t="s">
        <v>54</v>
      </c>
      <c r="F39" s="47" t="s">
        <v>189</v>
      </c>
      <c r="G39" s="53"/>
      <c r="H39" s="53"/>
      <c r="I39" s="53"/>
      <c r="J39" s="53"/>
      <c r="K39" s="53"/>
      <c r="L39" s="53"/>
    </row>
    <row r="40" spans="1:12" ht="15">
      <c r="A40" s="56" t="s">
        <v>74</v>
      </c>
      <c r="B40" s="48" t="s">
        <v>51</v>
      </c>
      <c r="C40" s="52"/>
      <c r="D40" s="47"/>
      <c r="E40" s="47" t="s">
        <v>55</v>
      </c>
      <c r="F40" s="47" t="s">
        <v>189</v>
      </c>
      <c r="G40" s="53"/>
      <c r="H40" s="53"/>
      <c r="I40" s="53"/>
      <c r="J40" s="53"/>
      <c r="K40" s="53"/>
      <c r="L40" s="53"/>
    </row>
    <row r="41" spans="1:12" ht="15">
      <c r="A41" s="56" t="s">
        <v>74</v>
      </c>
      <c r="B41" s="48" t="s">
        <v>51</v>
      </c>
      <c r="C41" s="52"/>
      <c r="D41" s="47"/>
      <c r="E41" s="47" t="s">
        <v>61</v>
      </c>
      <c r="F41" s="47" t="s">
        <v>190</v>
      </c>
      <c r="G41" s="53"/>
      <c r="H41" s="53"/>
      <c r="I41" s="53"/>
      <c r="J41" s="53"/>
      <c r="K41" s="53"/>
      <c r="L41" s="53"/>
    </row>
    <row r="42" spans="1:12" ht="15">
      <c r="A42" s="56" t="s">
        <v>74</v>
      </c>
      <c r="B42" s="48" t="s">
        <v>51</v>
      </c>
      <c r="C42" s="52"/>
      <c r="D42" s="47"/>
      <c r="E42" s="47" t="s">
        <v>62</v>
      </c>
      <c r="F42" s="47" t="s">
        <v>189</v>
      </c>
      <c r="G42" s="53"/>
      <c r="H42" s="53"/>
      <c r="I42" s="53"/>
      <c r="J42" s="53"/>
      <c r="K42" s="53"/>
      <c r="L42" s="53"/>
    </row>
    <row r="43" spans="1:12" s="62" customFormat="1" ht="15">
      <c r="A43" s="56" t="s">
        <v>74</v>
      </c>
      <c r="B43" s="48" t="s">
        <v>51</v>
      </c>
      <c r="C43" s="52"/>
      <c r="D43" s="47"/>
      <c r="E43" s="47" t="s">
        <v>63</v>
      </c>
      <c r="F43" s="47" t="s">
        <v>189</v>
      </c>
      <c r="G43" s="53"/>
      <c r="H43" s="53"/>
      <c r="I43" s="53"/>
      <c r="J43" s="53"/>
      <c r="K43" s="53"/>
      <c r="L43" s="53"/>
    </row>
    <row r="44" spans="1:12" ht="14.25">
      <c r="A44" s="57"/>
      <c r="B44" s="58" t="s">
        <v>82</v>
      </c>
      <c r="C44" s="59"/>
      <c r="D44" s="60"/>
      <c r="E44" s="59"/>
      <c r="F44" s="59"/>
      <c r="G44" s="61">
        <f aca="true" t="shared" si="1" ref="G44:L44">SUM(G32:G43)</f>
        <v>0</v>
      </c>
      <c r="H44" s="61">
        <f t="shared" si="1"/>
        <v>0</v>
      </c>
      <c r="I44" s="61">
        <f t="shared" si="1"/>
        <v>0</v>
      </c>
      <c r="J44" s="61">
        <f t="shared" si="1"/>
        <v>0</v>
      </c>
      <c r="K44" s="61">
        <f t="shared" si="1"/>
        <v>0</v>
      </c>
      <c r="L44" s="61">
        <f t="shared" si="1"/>
        <v>0</v>
      </c>
    </row>
    <row r="45" spans="1:12" ht="15">
      <c r="A45" s="56" t="s">
        <v>75</v>
      </c>
      <c r="B45" s="45" t="s">
        <v>71</v>
      </c>
      <c r="C45" s="52"/>
      <c r="D45" s="52"/>
      <c r="E45" s="52" t="s">
        <v>54</v>
      </c>
      <c r="F45" s="52" t="s">
        <v>189</v>
      </c>
      <c r="G45" s="53"/>
      <c r="H45" s="53"/>
      <c r="I45" s="53"/>
      <c r="J45" s="53"/>
      <c r="K45" s="53"/>
      <c r="L45" s="53"/>
    </row>
    <row r="46" spans="1:12" ht="15">
      <c r="A46" s="56" t="s">
        <v>75</v>
      </c>
      <c r="B46" s="45" t="s">
        <v>71</v>
      </c>
      <c r="C46" s="52"/>
      <c r="D46" s="52"/>
      <c r="E46" s="52" t="s">
        <v>54</v>
      </c>
      <c r="F46" s="52" t="s">
        <v>189</v>
      </c>
      <c r="G46" s="53"/>
      <c r="H46" s="53"/>
      <c r="I46" s="53"/>
      <c r="J46" s="53"/>
      <c r="K46" s="53"/>
      <c r="L46" s="53"/>
    </row>
    <row r="47" spans="1:12" ht="15">
      <c r="A47" s="56" t="s">
        <v>75</v>
      </c>
      <c r="B47" s="45" t="s">
        <v>71</v>
      </c>
      <c r="C47" s="52"/>
      <c r="D47" s="52"/>
      <c r="E47" s="52" t="s">
        <v>55</v>
      </c>
      <c r="F47" s="52" t="s">
        <v>189</v>
      </c>
      <c r="G47" s="53"/>
      <c r="H47" s="53"/>
      <c r="I47" s="53"/>
      <c r="J47" s="53"/>
      <c r="K47" s="53"/>
      <c r="L47" s="53"/>
    </row>
    <row r="48" spans="1:12" ht="15">
      <c r="A48" s="56" t="s">
        <v>75</v>
      </c>
      <c r="B48" s="45" t="s">
        <v>71</v>
      </c>
      <c r="C48" s="52"/>
      <c r="D48" s="52"/>
      <c r="E48" s="52" t="s">
        <v>62</v>
      </c>
      <c r="F48" s="52" t="s">
        <v>189</v>
      </c>
      <c r="G48" s="53"/>
      <c r="H48" s="53"/>
      <c r="I48" s="53"/>
      <c r="J48" s="53"/>
      <c r="K48" s="53"/>
      <c r="L48" s="53"/>
    </row>
    <row r="49" spans="1:12" s="62" customFormat="1" ht="15">
      <c r="A49" s="56" t="s">
        <v>75</v>
      </c>
      <c r="B49" s="45" t="s">
        <v>71</v>
      </c>
      <c r="C49" s="52"/>
      <c r="D49" s="52"/>
      <c r="E49" s="52" t="s">
        <v>63</v>
      </c>
      <c r="F49" s="52" t="s">
        <v>189</v>
      </c>
      <c r="G49" s="53"/>
      <c r="H49" s="53"/>
      <c r="I49" s="53"/>
      <c r="J49" s="53"/>
      <c r="K49" s="53"/>
      <c r="L49" s="53"/>
    </row>
    <row r="50" spans="1:12" s="62" customFormat="1" ht="14.25">
      <c r="A50" s="57"/>
      <c r="B50" s="58" t="s">
        <v>82</v>
      </c>
      <c r="C50" s="59"/>
      <c r="D50" s="60"/>
      <c r="E50" s="59"/>
      <c r="F50" s="59"/>
      <c r="G50" s="61">
        <f aca="true" t="shared" si="2" ref="G50:L50">SUM(G45:G49)</f>
        <v>0</v>
      </c>
      <c r="H50" s="61">
        <f t="shared" si="2"/>
        <v>0</v>
      </c>
      <c r="I50" s="61">
        <f t="shared" si="2"/>
        <v>0</v>
      </c>
      <c r="J50" s="61">
        <f t="shared" si="2"/>
        <v>0</v>
      </c>
      <c r="K50" s="61">
        <f t="shared" si="2"/>
        <v>0</v>
      </c>
      <c r="L50" s="61">
        <f t="shared" si="2"/>
        <v>0</v>
      </c>
    </row>
    <row r="51" spans="1:12" s="62" customFormat="1" ht="15">
      <c r="A51" s="56" t="s">
        <v>76</v>
      </c>
      <c r="B51" s="48" t="s">
        <v>124</v>
      </c>
      <c r="C51" s="59"/>
      <c r="D51" s="47" t="s">
        <v>83</v>
      </c>
      <c r="E51" s="52" t="s">
        <v>56</v>
      </c>
      <c r="F51" s="52" t="s">
        <v>186</v>
      </c>
      <c r="G51" s="53"/>
      <c r="H51" s="53"/>
      <c r="I51" s="53"/>
      <c r="J51" s="53"/>
      <c r="K51" s="53"/>
      <c r="L51" s="53"/>
    </row>
    <row r="52" spans="1:12" s="62" customFormat="1" ht="15">
      <c r="A52" s="56" t="s">
        <v>76</v>
      </c>
      <c r="B52" s="48" t="s">
        <v>124</v>
      </c>
      <c r="C52" s="59"/>
      <c r="D52" s="47" t="s">
        <v>83</v>
      </c>
      <c r="E52" s="52" t="s">
        <v>57</v>
      </c>
      <c r="F52" s="52" t="s">
        <v>187</v>
      </c>
      <c r="G52" s="53"/>
      <c r="H52" s="53"/>
      <c r="I52" s="53"/>
      <c r="J52" s="53"/>
      <c r="K52" s="53"/>
      <c r="L52" s="53"/>
    </row>
    <row r="53" spans="1:12" s="62" customFormat="1" ht="15">
      <c r="A53" s="56" t="s">
        <v>76</v>
      </c>
      <c r="B53" s="48" t="s">
        <v>124</v>
      </c>
      <c r="C53" s="59"/>
      <c r="D53" s="47" t="s">
        <v>83</v>
      </c>
      <c r="E53" s="52" t="s">
        <v>58</v>
      </c>
      <c r="F53" s="52" t="s">
        <v>188</v>
      </c>
      <c r="G53" s="53"/>
      <c r="H53" s="53"/>
      <c r="I53" s="53"/>
      <c r="J53" s="53"/>
      <c r="K53" s="53"/>
      <c r="L53" s="53"/>
    </row>
    <row r="54" spans="1:12" s="62" customFormat="1" ht="15">
      <c r="A54" s="56" t="s">
        <v>76</v>
      </c>
      <c r="B54" s="48" t="s">
        <v>124</v>
      </c>
      <c r="C54" s="59"/>
      <c r="D54" s="47" t="s">
        <v>83</v>
      </c>
      <c r="E54" s="52" t="s">
        <v>52</v>
      </c>
      <c r="F54" s="52" t="s">
        <v>189</v>
      </c>
      <c r="G54" s="53"/>
      <c r="H54" s="53"/>
      <c r="I54" s="53"/>
      <c r="J54" s="53"/>
      <c r="K54" s="53"/>
      <c r="L54" s="53"/>
    </row>
    <row r="55" spans="1:12" s="62" customFormat="1" ht="15">
      <c r="A55" s="56" t="s">
        <v>76</v>
      </c>
      <c r="B55" s="48" t="s">
        <v>124</v>
      </c>
      <c r="C55" s="59"/>
      <c r="D55" s="47" t="s">
        <v>83</v>
      </c>
      <c r="E55" s="52" t="s">
        <v>59</v>
      </c>
      <c r="F55" s="52" t="s">
        <v>189</v>
      </c>
      <c r="G55" s="53"/>
      <c r="H55" s="53"/>
      <c r="I55" s="53"/>
      <c r="J55" s="53"/>
      <c r="K55" s="53"/>
      <c r="L55" s="53"/>
    </row>
    <row r="56" spans="1:12" s="62" customFormat="1" ht="15">
      <c r="A56" s="56" t="s">
        <v>76</v>
      </c>
      <c r="B56" s="48" t="s">
        <v>124</v>
      </c>
      <c r="C56" s="59"/>
      <c r="D56" s="47" t="s">
        <v>83</v>
      </c>
      <c r="E56" s="52" t="s">
        <v>53</v>
      </c>
      <c r="F56" s="52" t="s">
        <v>189</v>
      </c>
      <c r="G56" s="53"/>
      <c r="H56" s="53"/>
      <c r="I56" s="53"/>
      <c r="J56" s="53"/>
      <c r="K56" s="53"/>
      <c r="L56" s="53"/>
    </row>
    <row r="57" spans="1:12" s="62" customFormat="1" ht="15">
      <c r="A57" s="56" t="s">
        <v>76</v>
      </c>
      <c r="B57" s="48" t="s">
        <v>124</v>
      </c>
      <c r="C57" s="59"/>
      <c r="D57" s="47" t="s">
        <v>83</v>
      </c>
      <c r="E57" s="52" t="s">
        <v>60</v>
      </c>
      <c r="F57" s="52" t="s">
        <v>189</v>
      </c>
      <c r="G57" s="53"/>
      <c r="H57" s="53"/>
      <c r="I57" s="53"/>
      <c r="J57" s="53"/>
      <c r="K57" s="53"/>
      <c r="L57" s="53"/>
    </row>
    <row r="58" spans="1:12" s="62" customFormat="1" ht="15">
      <c r="A58" s="56" t="s">
        <v>76</v>
      </c>
      <c r="B58" s="48" t="s">
        <v>124</v>
      </c>
      <c r="C58" s="59"/>
      <c r="D58" s="47" t="s">
        <v>83</v>
      </c>
      <c r="E58" s="52" t="s">
        <v>54</v>
      </c>
      <c r="F58" s="52" t="s">
        <v>189</v>
      </c>
      <c r="G58" s="53"/>
      <c r="H58" s="53"/>
      <c r="I58" s="53"/>
      <c r="J58" s="53"/>
      <c r="K58" s="53"/>
      <c r="L58" s="53"/>
    </row>
    <row r="59" spans="1:12" s="62" customFormat="1" ht="15">
      <c r="A59" s="56" t="s">
        <v>76</v>
      </c>
      <c r="B59" s="48" t="s">
        <v>124</v>
      </c>
      <c r="C59" s="59"/>
      <c r="D59" s="47" t="s">
        <v>83</v>
      </c>
      <c r="E59" s="52" t="s">
        <v>55</v>
      </c>
      <c r="F59" s="52" t="s">
        <v>189</v>
      </c>
      <c r="G59" s="53"/>
      <c r="H59" s="53"/>
      <c r="I59" s="53"/>
      <c r="J59" s="53"/>
      <c r="K59" s="53"/>
      <c r="L59" s="53"/>
    </row>
    <row r="60" spans="1:12" s="62" customFormat="1" ht="15">
      <c r="A60" s="56" t="s">
        <v>76</v>
      </c>
      <c r="B60" s="48" t="s">
        <v>124</v>
      </c>
      <c r="C60" s="59"/>
      <c r="D60" s="47" t="s">
        <v>83</v>
      </c>
      <c r="E60" s="52" t="s">
        <v>61</v>
      </c>
      <c r="F60" s="52" t="s">
        <v>189</v>
      </c>
      <c r="G60" s="53"/>
      <c r="H60" s="53"/>
      <c r="I60" s="53"/>
      <c r="J60" s="53"/>
      <c r="K60" s="53"/>
      <c r="L60" s="53"/>
    </row>
    <row r="61" spans="1:12" s="62" customFormat="1" ht="15">
      <c r="A61" s="56" t="s">
        <v>76</v>
      </c>
      <c r="B61" s="48" t="s">
        <v>124</v>
      </c>
      <c r="C61" s="59"/>
      <c r="D61" s="47" t="s">
        <v>83</v>
      </c>
      <c r="E61" s="52" t="s">
        <v>62</v>
      </c>
      <c r="F61" s="52" t="s">
        <v>189</v>
      </c>
      <c r="G61" s="53"/>
      <c r="H61" s="53"/>
      <c r="I61" s="53"/>
      <c r="J61" s="53"/>
      <c r="K61" s="53"/>
      <c r="L61" s="53"/>
    </row>
    <row r="62" spans="1:12" s="62" customFormat="1" ht="15">
      <c r="A62" s="56" t="s">
        <v>76</v>
      </c>
      <c r="B62" s="48" t="s">
        <v>124</v>
      </c>
      <c r="C62" s="59"/>
      <c r="D62" s="47" t="s">
        <v>83</v>
      </c>
      <c r="E62" s="52" t="s">
        <v>63</v>
      </c>
      <c r="F62" s="52" t="s">
        <v>189</v>
      </c>
      <c r="G62" s="53"/>
      <c r="H62" s="53"/>
      <c r="I62" s="53"/>
      <c r="J62" s="53"/>
      <c r="K62" s="53"/>
      <c r="L62" s="53"/>
    </row>
    <row r="63" spans="1:12" s="62" customFormat="1" ht="14.25">
      <c r="A63" s="57"/>
      <c r="B63" s="58" t="s">
        <v>82</v>
      </c>
      <c r="C63" s="59"/>
      <c r="D63" s="60"/>
      <c r="E63" s="59"/>
      <c r="F63" s="59"/>
      <c r="G63" s="61">
        <f aca="true" t="shared" si="3" ref="G63:L63">SUM(G51:G62)</f>
        <v>0</v>
      </c>
      <c r="H63" s="61">
        <f t="shared" si="3"/>
        <v>0</v>
      </c>
      <c r="I63" s="61">
        <f t="shared" si="3"/>
        <v>0</v>
      </c>
      <c r="J63" s="61">
        <f t="shared" si="3"/>
        <v>0</v>
      </c>
      <c r="K63" s="61">
        <f t="shared" si="3"/>
        <v>0</v>
      </c>
      <c r="L63" s="61">
        <f t="shared" si="3"/>
        <v>0</v>
      </c>
    </row>
    <row r="64" spans="1:12" s="62" customFormat="1" ht="15">
      <c r="A64" s="56" t="s">
        <v>77</v>
      </c>
      <c r="B64" s="48" t="s">
        <v>125</v>
      </c>
      <c r="C64" s="59"/>
      <c r="D64" s="47" t="s">
        <v>83</v>
      </c>
      <c r="E64" s="52" t="s">
        <v>55</v>
      </c>
      <c r="F64" s="52" t="s">
        <v>189</v>
      </c>
      <c r="G64" s="53"/>
      <c r="H64" s="53"/>
      <c r="I64" s="53"/>
      <c r="J64" s="53"/>
      <c r="K64" s="53"/>
      <c r="L64" s="53"/>
    </row>
    <row r="65" spans="1:12" s="62" customFormat="1" ht="15">
      <c r="A65" s="56" t="s">
        <v>77</v>
      </c>
      <c r="B65" s="48" t="s">
        <v>125</v>
      </c>
      <c r="C65" s="59"/>
      <c r="D65" s="47" t="s">
        <v>83</v>
      </c>
      <c r="E65" s="52" t="s">
        <v>63</v>
      </c>
      <c r="F65" s="52" t="s">
        <v>189</v>
      </c>
      <c r="G65" s="53"/>
      <c r="H65" s="53"/>
      <c r="I65" s="53"/>
      <c r="J65" s="53"/>
      <c r="K65" s="53"/>
      <c r="L65" s="53"/>
    </row>
    <row r="66" spans="1:12" s="62" customFormat="1" ht="14.25">
      <c r="A66" s="57"/>
      <c r="B66" s="58" t="s">
        <v>82</v>
      </c>
      <c r="C66" s="59"/>
      <c r="D66" s="60"/>
      <c r="E66" s="59"/>
      <c r="F66" s="59"/>
      <c r="G66" s="61">
        <f aca="true" t="shared" si="4" ref="G66:L66">G64</f>
        <v>0</v>
      </c>
      <c r="H66" s="61">
        <f t="shared" si="4"/>
        <v>0</v>
      </c>
      <c r="I66" s="61">
        <f t="shared" si="4"/>
        <v>0</v>
      </c>
      <c r="J66" s="61">
        <f t="shared" si="4"/>
        <v>0</v>
      </c>
      <c r="K66" s="61">
        <f t="shared" si="4"/>
        <v>0</v>
      </c>
      <c r="L66" s="61">
        <f t="shared" si="4"/>
        <v>0</v>
      </c>
    </row>
    <row r="67" spans="1:12" s="62" customFormat="1" ht="25.5">
      <c r="A67" s="56" t="s">
        <v>78</v>
      </c>
      <c r="B67" s="48" t="s">
        <v>47</v>
      </c>
      <c r="C67" s="59"/>
      <c r="D67" s="47" t="s">
        <v>83</v>
      </c>
      <c r="E67" s="52" t="s">
        <v>57</v>
      </c>
      <c r="F67" s="52" t="s">
        <v>187</v>
      </c>
      <c r="G67" s="53"/>
      <c r="H67" s="53"/>
      <c r="I67" s="53"/>
      <c r="J67" s="53"/>
      <c r="K67" s="53"/>
      <c r="L67" s="53"/>
    </row>
    <row r="68" spans="1:12" s="62" customFormat="1" ht="25.5">
      <c r="A68" s="56" t="s">
        <v>78</v>
      </c>
      <c r="B68" s="48" t="s">
        <v>47</v>
      </c>
      <c r="C68" s="59"/>
      <c r="D68" s="47" t="s">
        <v>83</v>
      </c>
      <c r="E68" s="52" t="s">
        <v>52</v>
      </c>
      <c r="F68" s="52" t="s">
        <v>189</v>
      </c>
      <c r="G68" s="53"/>
      <c r="H68" s="53"/>
      <c r="I68" s="53"/>
      <c r="J68" s="53"/>
      <c r="K68" s="53"/>
      <c r="L68" s="53"/>
    </row>
    <row r="69" spans="1:12" s="62" customFormat="1" ht="25.5">
      <c r="A69" s="56" t="s">
        <v>78</v>
      </c>
      <c r="B69" s="48" t="s">
        <v>47</v>
      </c>
      <c r="C69" s="59"/>
      <c r="D69" s="47" t="s">
        <v>83</v>
      </c>
      <c r="E69" s="52" t="s">
        <v>59</v>
      </c>
      <c r="F69" s="52" t="s">
        <v>189</v>
      </c>
      <c r="G69" s="53"/>
      <c r="H69" s="53"/>
      <c r="I69" s="53"/>
      <c r="J69" s="53"/>
      <c r="K69" s="53"/>
      <c r="L69" s="53"/>
    </row>
    <row r="70" spans="1:12" s="62" customFormat="1" ht="25.5">
      <c r="A70" s="56" t="s">
        <v>78</v>
      </c>
      <c r="B70" s="48" t="s">
        <v>47</v>
      </c>
      <c r="C70" s="59"/>
      <c r="D70" s="47" t="s">
        <v>83</v>
      </c>
      <c r="E70" s="52" t="s">
        <v>53</v>
      </c>
      <c r="F70" s="52" t="s">
        <v>189</v>
      </c>
      <c r="G70" s="53"/>
      <c r="H70" s="53"/>
      <c r="I70" s="53"/>
      <c r="J70" s="53"/>
      <c r="K70" s="53"/>
      <c r="L70" s="53"/>
    </row>
    <row r="71" spans="1:12" s="62" customFormat="1" ht="25.5">
      <c r="A71" s="56" t="s">
        <v>78</v>
      </c>
      <c r="B71" s="48" t="s">
        <v>47</v>
      </c>
      <c r="C71" s="59"/>
      <c r="D71" s="47" t="s">
        <v>83</v>
      </c>
      <c r="E71" s="52" t="s">
        <v>60</v>
      </c>
      <c r="F71" s="52" t="s">
        <v>189</v>
      </c>
      <c r="G71" s="53"/>
      <c r="H71" s="53"/>
      <c r="I71" s="53"/>
      <c r="J71" s="53"/>
      <c r="K71" s="53"/>
      <c r="L71" s="53"/>
    </row>
    <row r="72" spans="1:12" s="62" customFormat="1" ht="25.5">
      <c r="A72" s="56" t="s">
        <v>78</v>
      </c>
      <c r="B72" s="48" t="s">
        <v>47</v>
      </c>
      <c r="C72" s="59"/>
      <c r="D72" s="47" t="s">
        <v>83</v>
      </c>
      <c r="E72" s="52" t="s">
        <v>54</v>
      </c>
      <c r="F72" s="52" t="s">
        <v>189</v>
      </c>
      <c r="G72" s="53"/>
      <c r="H72" s="53"/>
      <c r="I72" s="53"/>
      <c r="J72" s="53"/>
      <c r="K72" s="53"/>
      <c r="L72" s="53"/>
    </row>
    <row r="73" spans="1:12" s="62" customFormat="1" ht="25.5">
      <c r="A73" s="56" t="s">
        <v>78</v>
      </c>
      <c r="B73" s="48" t="s">
        <v>47</v>
      </c>
      <c r="C73" s="59"/>
      <c r="D73" s="47" t="s">
        <v>83</v>
      </c>
      <c r="E73" s="52" t="s">
        <v>55</v>
      </c>
      <c r="F73" s="52" t="s">
        <v>189</v>
      </c>
      <c r="G73" s="53"/>
      <c r="H73" s="53"/>
      <c r="I73" s="53"/>
      <c r="J73" s="53"/>
      <c r="K73" s="53"/>
      <c r="L73" s="53"/>
    </row>
    <row r="74" spans="1:12" s="62" customFormat="1" ht="25.5">
      <c r="A74" s="56" t="s">
        <v>78</v>
      </c>
      <c r="B74" s="48" t="s">
        <v>47</v>
      </c>
      <c r="C74" s="59"/>
      <c r="D74" s="47" t="s">
        <v>83</v>
      </c>
      <c r="E74" s="52" t="s">
        <v>61</v>
      </c>
      <c r="F74" s="52" t="s">
        <v>189</v>
      </c>
      <c r="G74" s="53"/>
      <c r="H74" s="53"/>
      <c r="I74" s="53"/>
      <c r="J74" s="53"/>
      <c r="K74" s="53"/>
      <c r="L74" s="53"/>
    </row>
    <row r="75" spans="1:12" s="62" customFormat="1" ht="25.5">
      <c r="A75" s="56" t="s">
        <v>78</v>
      </c>
      <c r="B75" s="48" t="s">
        <v>47</v>
      </c>
      <c r="C75" s="59"/>
      <c r="D75" s="47" t="s">
        <v>83</v>
      </c>
      <c r="E75" s="52" t="s">
        <v>62</v>
      </c>
      <c r="F75" s="52" t="s">
        <v>189</v>
      </c>
      <c r="G75" s="53"/>
      <c r="H75" s="53"/>
      <c r="I75" s="53"/>
      <c r="J75" s="53"/>
      <c r="K75" s="53"/>
      <c r="L75" s="53"/>
    </row>
    <row r="76" spans="1:12" s="62" customFormat="1" ht="25.5">
      <c r="A76" s="56" t="s">
        <v>78</v>
      </c>
      <c r="B76" s="48" t="s">
        <v>47</v>
      </c>
      <c r="C76" s="59"/>
      <c r="D76" s="47" t="s">
        <v>83</v>
      </c>
      <c r="E76" s="52" t="s">
        <v>63</v>
      </c>
      <c r="F76" s="52" t="s">
        <v>189</v>
      </c>
      <c r="G76" s="53"/>
      <c r="H76" s="53"/>
      <c r="I76" s="53"/>
      <c r="J76" s="53"/>
      <c r="K76" s="53"/>
      <c r="L76" s="53"/>
    </row>
    <row r="77" spans="1:12" s="62" customFormat="1" ht="14.25">
      <c r="A77" s="57"/>
      <c r="B77" s="58" t="s">
        <v>82</v>
      </c>
      <c r="C77" s="59"/>
      <c r="D77" s="60"/>
      <c r="E77" s="59"/>
      <c r="F77" s="59"/>
      <c r="G77" s="61">
        <f aca="true" t="shared" si="5" ref="G77:L77">SUM(G67:G76)</f>
        <v>0</v>
      </c>
      <c r="H77" s="61">
        <f t="shared" si="5"/>
        <v>0</v>
      </c>
      <c r="I77" s="61">
        <f t="shared" si="5"/>
        <v>0</v>
      </c>
      <c r="J77" s="61">
        <f t="shared" si="5"/>
        <v>0</v>
      </c>
      <c r="K77" s="61">
        <f t="shared" si="5"/>
        <v>0</v>
      </c>
      <c r="L77" s="61">
        <f t="shared" si="5"/>
        <v>0</v>
      </c>
    </row>
    <row r="78" spans="1:12" s="62" customFormat="1" ht="15">
      <c r="A78" s="56" t="s">
        <v>116</v>
      </c>
      <c r="B78" s="48" t="s">
        <v>50</v>
      </c>
      <c r="C78" s="59"/>
      <c r="D78" s="47" t="s">
        <v>83</v>
      </c>
      <c r="E78" s="52" t="s">
        <v>56</v>
      </c>
      <c r="F78" s="52" t="s">
        <v>186</v>
      </c>
      <c r="G78" s="53"/>
      <c r="H78" s="53"/>
      <c r="I78" s="53"/>
      <c r="J78" s="53"/>
      <c r="K78" s="53"/>
      <c r="L78" s="53"/>
    </row>
    <row r="79" spans="1:12" s="62" customFormat="1" ht="15">
      <c r="A79" s="56" t="s">
        <v>116</v>
      </c>
      <c r="B79" s="48" t="s">
        <v>50</v>
      </c>
      <c r="C79" s="59"/>
      <c r="D79" s="47" t="s">
        <v>83</v>
      </c>
      <c r="E79" s="52" t="s">
        <v>57</v>
      </c>
      <c r="F79" s="52" t="s">
        <v>187</v>
      </c>
      <c r="G79" s="53"/>
      <c r="H79" s="53"/>
      <c r="I79" s="53"/>
      <c r="J79" s="53"/>
      <c r="K79" s="53"/>
      <c r="L79" s="53"/>
    </row>
    <row r="80" spans="1:12" s="62" customFormat="1" ht="15">
      <c r="A80" s="56" t="s">
        <v>116</v>
      </c>
      <c r="B80" s="48" t="s">
        <v>50</v>
      </c>
      <c r="C80" s="59"/>
      <c r="D80" s="47" t="s">
        <v>83</v>
      </c>
      <c r="E80" s="52" t="s">
        <v>58</v>
      </c>
      <c r="F80" s="52" t="s">
        <v>188</v>
      </c>
      <c r="G80" s="53"/>
      <c r="H80" s="53"/>
      <c r="I80" s="53"/>
      <c r="J80" s="53"/>
      <c r="K80" s="53"/>
      <c r="L80" s="53"/>
    </row>
    <row r="81" spans="1:12" s="62" customFormat="1" ht="15">
      <c r="A81" s="56" t="s">
        <v>116</v>
      </c>
      <c r="B81" s="48" t="s">
        <v>50</v>
      </c>
      <c r="C81" s="59"/>
      <c r="D81" s="47" t="s">
        <v>83</v>
      </c>
      <c r="E81" s="52" t="s">
        <v>52</v>
      </c>
      <c r="F81" s="52" t="s">
        <v>189</v>
      </c>
      <c r="G81" s="53"/>
      <c r="H81" s="53"/>
      <c r="I81" s="53"/>
      <c r="J81" s="53"/>
      <c r="K81" s="53"/>
      <c r="L81" s="53"/>
    </row>
    <row r="82" spans="1:12" s="62" customFormat="1" ht="15">
      <c r="A82" s="56" t="s">
        <v>116</v>
      </c>
      <c r="B82" s="48" t="s">
        <v>50</v>
      </c>
      <c r="C82" s="59"/>
      <c r="D82" s="47" t="s">
        <v>83</v>
      </c>
      <c r="E82" s="52" t="s">
        <v>59</v>
      </c>
      <c r="F82" s="52" t="s">
        <v>189</v>
      </c>
      <c r="G82" s="53"/>
      <c r="H82" s="53"/>
      <c r="I82" s="53"/>
      <c r="J82" s="53"/>
      <c r="K82" s="53"/>
      <c r="L82" s="53"/>
    </row>
    <row r="83" spans="1:12" s="62" customFormat="1" ht="15">
      <c r="A83" s="56" t="s">
        <v>116</v>
      </c>
      <c r="B83" s="48" t="s">
        <v>50</v>
      </c>
      <c r="C83" s="59"/>
      <c r="D83" s="47" t="s">
        <v>83</v>
      </c>
      <c r="E83" s="52" t="s">
        <v>53</v>
      </c>
      <c r="F83" s="52" t="s">
        <v>189</v>
      </c>
      <c r="G83" s="53"/>
      <c r="H83" s="53"/>
      <c r="I83" s="53"/>
      <c r="J83" s="53"/>
      <c r="K83" s="53"/>
      <c r="L83" s="53"/>
    </row>
    <row r="84" spans="1:12" s="62" customFormat="1" ht="15">
      <c r="A84" s="56" t="s">
        <v>116</v>
      </c>
      <c r="B84" s="48" t="s">
        <v>50</v>
      </c>
      <c r="C84" s="59"/>
      <c r="D84" s="47" t="s">
        <v>83</v>
      </c>
      <c r="E84" s="52" t="s">
        <v>60</v>
      </c>
      <c r="F84" s="52" t="s">
        <v>189</v>
      </c>
      <c r="G84" s="53"/>
      <c r="H84" s="53"/>
      <c r="I84" s="53"/>
      <c r="J84" s="53"/>
      <c r="K84" s="53"/>
      <c r="L84" s="53"/>
    </row>
    <row r="85" spans="1:12" s="62" customFormat="1" ht="15">
      <c r="A85" s="56" t="s">
        <v>116</v>
      </c>
      <c r="B85" s="48" t="s">
        <v>50</v>
      </c>
      <c r="C85" s="59"/>
      <c r="D85" s="47" t="s">
        <v>83</v>
      </c>
      <c r="E85" s="52" t="s">
        <v>54</v>
      </c>
      <c r="F85" s="52" t="s">
        <v>189</v>
      </c>
      <c r="G85" s="53"/>
      <c r="H85" s="53"/>
      <c r="I85" s="53"/>
      <c r="J85" s="53"/>
      <c r="K85" s="53"/>
      <c r="L85" s="53"/>
    </row>
    <row r="86" spans="1:12" s="62" customFormat="1" ht="15">
      <c r="A86" s="56" t="s">
        <v>116</v>
      </c>
      <c r="B86" s="48" t="s">
        <v>50</v>
      </c>
      <c r="C86" s="59"/>
      <c r="D86" s="47" t="s">
        <v>83</v>
      </c>
      <c r="E86" s="52" t="s">
        <v>55</v>
      </c>
      <c r="F86" s="52" t="s">
        <v>189</v>
      </c>
      <c r="G86" s="53"/>
      <c r="H86" s="53"/>
      <c r="I86" s="53"/>
      <c r="J86" s="53"/>
      <c r="K86" s="53"/>
      <c r="L86" s="53"/>
    </row>
    <row r="87" spans="1:12" s="62" customFormat="1" ht="15">
      <c r="A87" s="56" t="s">
        <v>116</v>
      </c>
      <c r="B87" s="48" t="s">
        <v>50</v>
      </c>
      <c r="C87" s="59"/>
      <c r="D87" s="47" t="s">
        <v>83</v>
      </c>
      <c r="E87" s="52" t="s">
        <v>61</v>
      </c>
      <c r="F87" s="52" t="s">
        <v>189</v>
      </c>
      <c r="G87" s="53"/>
      <c r="H87" s="53"/>
      <c r="I87" s="53"/>
      <c r="J87" s="53"/>
      <c r="K87" s="53"/>
      <c r="L87" s="53"/>
    </row>
    <row r="88" spans="1:12" s="62" customFormat="1" ht="15">
      <c r="A88" s="56" t="s">
        <v>116</v>
      </c>
      <c r="B88" s="48" t="s">
        <v>50</v>
      </c>
      <c r="C88" s="59"/>
      <c r="D88" s="47" t="s">
        <v>83</v>
      </c>
      <c r="E88" s="52" t="s">
        <v>62</v>
      </c>
      <c r="F88" s="52" t="s">
        <v>189</v>
      </c>
      <c r="G88" s="53"/>
      <c r="H88" s="53"/>
      <c r="I88" s="53"/>
      <c r="J88" s="53"/>
      <c r="K88" s="53"/>
      <c r="L88" s="53"/>
    </row>
    <row r="89" spans="1:12" s="62" customFormat="1" ht="15">
      <c r="A89" s="56" t="s">
        <v>116</v>
      </c>
      <c r="B89" s="48" t="s">
        <v>50</v>
      </c>
      <c r="C89" s="59"/>
      <c r="D89" s="47" t="s">
        <v>83</v>
      </c>
      <c r="E89" s="52" t="s">
        <v>63</v>
      </c>
      <c r="F89" s="52" t="s">
        <v>189</v>
      </c>
      <c r="G89" s="53"/>
      <c r="H89" s="53"/>
      <c r="I89" s="53"/>
      <c r="J89" s="53"/>
      <c r="K89" s="53"/>
      <c r="L89" s="53"/>
    </row>
    <row r="90" spans="1:12" s="62" customFormat="1" ht="14.25">
      <c r="A90" s="57"/>
      <c r="B90" s="58" t="s">
        <v>82</v>
      </c>
      <c r="C90" s="59"/>
      <c r="D90" s="60"/>
      <c r="E90" s="59"/>
      <c r="F90" s="59"/>
      <c r="G90" s="61">
        <f aca="true" t="shared" si="6" ref="G90:L90">SUM(G78:G89)</f>
        <v>0</v>
      </c>
      <c r="H90" s="61">
        <f t="shared" si="6"/>
        <v>0</v>
      </c>
      <c r="I90" s="61">
        <f t="shared" si="6"/>
        <v>0</v>
      </c>
      <c r="J90" s="61">
        <f t="shared" si="6"/>
        <v>0</v>
      </c>
      <c r="K90" s="61">
        <f t="shared" si="6"/>
        <v>0</v>
      </c>
      <c r="L90" s="61">
        <f t="shared" si="6"/>
        <v>0</v>
      </c>
    </row>
    <row r="91" spans="1:12" s="62" customFormat="1" ht="38.25">
      <c r="A91" s="56" t="s">
        <v>117</v>
      </c>
      <c r="B91" s="48" t="s">
        <v>45</v>
      </c>
      <c r="C91" s="59"/>
      <c r="D91" s="47" t="s">
        <v>83</v>
      </c>
      <c r="E91" s="52" t="s">
        <v>52</v>
      </c>
      <c r="F91" s="52" t="s">
        <v>189</v>
      </c>
      <c r="G91" s="53"/>
      <c r="H91" s="53"/>
      <c r="I91" s="53"/>
      <c r="J91" s="53"/>
      <c r="K91" s="53"/>
      <c r="L91" s="53"/>
    </row>
    <row r="92" spans="1:12" s="62" customFormat="1" ht="38.25">
      <c r="A92" s="56" t="s">
        <v>117</v>
      </c>
      <c r="B92" s="48" t="s">
        <v>45</v>
      </c>
      <c r="C92" s="59"/>
      <c r="D92" s="47" t="s">
        <v>83</v>
      </c>
      <c r="E92" s="52" t="s">
        <v>53</v>
      </c>
      <c r="F92" s="52" t="s">
        <v>189</v>
      </c>
      <c r="G92" s="53"/>
      <c r="H92" s="53"/>
      <c r="I92" s="53"/>
      <c r="J92" s="53"/>
      <c r="K92" s="53"/>
      <c r="L92" s="53"/>
    </row>
    <row r="93" spans="1:12" s="62" customFormat="1" ht="38.25">
      <c r="A93" s="56" t="s">
        <v>117</v>
      </c>
      <c r="B93" s="48" t="s">
        <v>45</v>
      </c>
      <c r="C93" s="59"/>
      <c r="D93" s="47" t="s">
        <v>83</v>
      </c>
      <c r="E93" s="52" t="s">
        <v>60</v>
      </c>
      <c r="F93" s="52" t="s">
        <v>189</v>
      </c>
      <c r="G93" s="53"/>
      <c r="H93" s="53"/>
      <c r="I93" s="53"/>
      <c r="J93" s="53"/>
      <c r="K93" s="53"/>
      <c r="L93" s="53"/>
    </row>
    <row r="94" spans="1:12" s="62" customFormat="1" ht="38.25">
      <c r="A94" s="56" t="s">
        <v>117</v>
      </c>
      <c r="B94" s="48" t="s">
        <v>45</v>
      </c>
      <c r="C94" s="59"/>
      <c r="D94" s="47" t="s">
        <v>83</v>
      </c>
      <c r="E94" s="52" t="s">
        <v>54</v>
      </c>
      <c r="F94" s="52" t="s">
        <v>189</v>
      </c>
      <c r="G94" s="53"/>
      <c r="H94" s="53"/>
      <c r="I94" s="53"/>
      <c r="J94" s="53"/>
      <c r="K94" s="53"/>
      <c r="L94" s="53"/>
    </row>
    <row r="95" spans="1:12" s="62" customFormat="1" ht="38.25">
      <c r="A95" s="56" t="s">
        <v>117</v>
      </c>
      <c r="B95" s="48" t="s">
        <v>45</v>
      </c>
      <c r="C95" s="59"/>
      <c r="D95" s="47" t="s">
        <v>83</v>
      </c>
      <c r="E95" s="52" t="s">
        <v>55</v>
      </c>
      <c r="F95" s="52" t="s">
        <v>189</v>
      </c>
      <c r="G95" s="53"/>
      <c r="H95" s="53"/>
      <c r="I95" s="53"/>
      <c r="J95" s="53"/>
      <c r="K95" s="53"/>
      <c r="L95" s="53"/>
    </row>
    <row r="96" spans="1:12" s="62" customFormat="1" ht="14.25">
      <c r="A96" s="57"/>
      <c r="B96" s="58" t="s">
        <v>82</v>
      </c>
      <c r="C96" s="59"/>
      <c r="D96" s="60"/>
      <c r="E96" s="59"/>
      <c r="F96" s="59"/>
      <c r="G96" s="61">
        <f aca="true" t="shared" si="7" ref="G96:L96">SUM(G91:G95)</f>
        <v>0</v>
      </c>
      <c r="H96" s="61">
        <f t="shared" si="7"/>
        <v>0</v>
      </c>
      <c r="I96" s="61">
        <f t="shared" si="7"/>
        <v>0</v>
      </c>
      <c r="J96" s="61">
        <f t="shared" si="7"/>
        <v>0</v>
      </c>
      <c r="K96" s="61">
        <f t="shared" si="7"/>
        <v>0</v>
      </c>
      <c r="L96" s="61">
        <f t="shared" si="7"/>
        <v>0</v>
      </c>
    </row>
    <row r="97" spans="1:12" s="62" customFormat="1" ht="29.25" customHeight="1">
      <c r="A97" s="56" t="s">
        <v>84</v>
      </c>
      <c r="B97" s="48" t="s">
        <v>49</v>
      </c>
      <c r="C97" s="59"/>
      <c r="D97" s="47" t="s">
        <v>83</v>
      </c>
      <c r="E97" s="52" t="s">
        <v>54</v>
      </c>
      <c r="F97" s="52" t="s">
        <v>189</v>
      </c>
      <c r="G97" s="53"/>
      <c r="H97" s="53"/>
      <c r="I97" s="53"/>
      <c r="J97" s="53"/>
      <c r="K97" s="53"/>
      <c r="L97" s="53"/>
    </row>
    <row r="98" spans="1:12" s="62" customFormat="1" ht="30" customHeight="1">
      <c r="A98" s="56" t="s">
        <v>84</v>
      </c>
      <c r="B98" s="48" t="s">
        <v>49</v>
      </c>
      <c r="C98" s="59"/>
      <c r="D98" s="47" t="s">
        <v>83</v>
      </c>
      <c r="E98" s="52" t="s">
        <v>55</v>
      </c>
      <c r="F98" s="52" t="s">
        <v>189</v>
      </c>
      <c r="G98" s="53"/>
      <c r="H98" s="53"/>
      <c r="I98" s="53"/>
      <c r="J98" s="53"/>
      <c r="K98" s="53"/>
      <c r="L98" s="53"/>
    </row>
    <row r="99" spans="1:12" s="62" customFormat="1" ht="30" customHeight="1">
      <c r="A99" s="56" t="s">
        <v>84</v>
      </c>
      <c r="B99" s="48" t="s">
        <v>49</v>
      </c>
      <c r="C99" s="59"/>
      <c r="D99" s="47" t="s">
        <v>83</v>
      </c>
      <c r="E99" s="52" t="s">
        <v>62</v>
      </c>
      <c r="F99" s="52" t="s">
        <v>189</v>
      </c>
      <c r="G99" s="53"/>
      <c r="H99" s="53"/>
      <c r="I99" s="53"/>
      <c r="J99" s="53"/>
      <c r="K99" s="53"/>
      <c r="L99" s="53"/>
    </row>
    <row r="100" spans="1:12" s="62" customFormat="1" ht="29.25" customHeight="1">
      <c r="A100" s="56" t="s">
        <v>84</v>
      </c>
      <c r="B100" s="48" t="s">
        <v>49</v>
      </c>
      <c r="C100" s="59"/>
      <c r="D100" s="47" t="s">
        <v>83</v>
      </c>
      <c r="E100" s="52" t="s">
        <v>63</v>
      </c>
      <c r="F100" s="52" t="s">
        <v>189</v>
      </c>
      <c r="G100" s="53"/>
      <c r="H100" s="53"/>
      <c r="I100" s="53"/>
      <c r="J100" s="53"/>
      <c r="K100" s="53"/>
      <c r="L100" s="53"/>
    </row>
    <row r="101" spans="1:12" ht="14.25">
      <c r="A101" s="57"/>
      <c r="B101" s="58" t="s">
        <v>82</v>
      </c>
      <c r="C101" s="59"/>
      <c r="D101" s="60"/>
      <c r="E101" s="59"/>
      <c r="F101" s="59"/>
      <c r="G101" s="61">
        <f aca="true" t="shared" si="8" ref="G101:L101">SUM(G97:G100)</f>
        <v>0</v>
      </c>
      <c r="H101" s="61">
        <f t="shared" si="8"/>
        <v>0</v>
      </c>
      <c r="I101" s="61">
        <f t="shared" si="8"/>
        <v>0</v>
      </c>
      <c r="J101" s="61">
        <f t="shared" si="8"/>
        <v>0</v>
      </c>
      <c r="K101" s="61">
        <f t="shared" si="8"/>
        <v>0</v>
      </c>
      <c r="L101" s="61">
        <f t="shared" si="8"/>
        <v>0</v>
      </c>
    </row>
    <row r="102" spans="1:12" ht="14.25">
      <c r="A102" s="57" t="s">
        <v>79</v>
      </c>
      <c r="B102" s="46" t="s">
        <v>137</v>
      </c>
      <c r="C102" s="52"/>
      <c r="D102" s="52"/>
      <c r="E102" s="59" t="s">
        <v>44</v>
      </c>
      <c r="F102" s="59"/>
      <c r="G102" s="53"/>
      <c r="H102" s="53"/>
      <c r="I102" s="53"/>
      <c r="J102" s="53"/>
      <c r="K102" s="53"/>
      <c r="L102" s="53"/>
    </row>
    <row r="103" spans="1:12" ht="14.25">
      <c r="A103" s="57"/>
      <c r="B103" s="45" t="s">
        <v>5</v>
      </c>
      <c r="C103" s="52"/>
      <c r="D103" s="52"/>
      <c r="E103" s="52"/>
      <c r="F103" s="52"/>
      <c r="G103" s="53"/>
      <c r="H103" s="53"/>
      <c r="I103" s="53"/>
      <c r="J103" s="53"/>
      <c r="K103" s="53"/>
      <c r="L103" s="53"/>
    </row>
    <row r="104" spans="1:12" ht="14.25">
      <c r="A104" s="57"/>
      <c r="B104" s="46"/>
      <c r="C104" s="52"/>
      <c r="D104" s="52"/>
      <c r="E104" s="52"/>
      <c r="F104" s="52"/>
      <c r="G104" s="53"/>
      <c r="H104" s="53"/>
      <c r="I104" s="53"/>
      <c r="J104" s="53"/>
      <c r="K104" s="53"/>
      <c r="L104" s="53"/>
    </row>
    <row r="105" spans="1:12" s="62" customFormat="1" ht="14.25">
      <c r="A105" s="57" t="s">
        <v>80</v>
      </c>
      <c r="B105" s="46" t="s">
        <v>138</v>
      </c>
      <c r="C105" s="59"/>
      <c r="D105" s="59"/>
      <c r="E105" s="59" t="s">
        <v>44</v>
      </c>
      <c r="F105" s="59"/>
      <c r="G105" s="61"/>
      <c r="H105" s="61"/>
      <c r="I105" s="61"/>
      <c r="J105" s="61"/>
      <c r="K105" s="61"/>
      <c r="L105" s="61"/>
    </row>
    <row r="106" spans="1:12" s="62" customFormat="1" ht="14.25">
      <c r="A106" s="57"/>
      <c r="B106" s="45" t="s">
        <v>5</v>
      </c>
      <c r="C106" s="59"/>
      <c r="D106" s="59"/>
      <c r="E106" s="59"/>
      <c r="F106" s="59"/>
      <c r="G106" s="61"/>
      <c r="H106" s="61"/>
      <c r="I106" s="61"/>
      <c r="J106" s="61"/>
      <c r="K106" s="61"/>
      <c r="L106" s="61"/>
    </row>
    <row r="107" spans="1:12" s="62" customFormat="1" ht="14.25">
      <c r="A107" s="57"/>
      <c r="B107" s="46"/>
      <c r="C107" s="59"/>
      <c r="D107" s="59"/>
      <c r="E107" s="59"/>
      <c r="F107" s="59"/>
      <c r="G107" s="61"/>
      <c r="H107" s="61"/>
      <c r="I107" s="61"/>
      <c r="J107" s="61"/>
      <c r="K107" s="61"/>
      <c r="L107" s="61"/>
    </row>
    <row r="108" spans="1:12" s="62" customFormat="1" ht="14.25">
      <c r="A108" s="57" t="s">
        <v>155</v>
      </c>
      <c r="B108" s="46" t="s">
        <v>156</v>
      </c>
      <c r="C108" s="59"/>
      <c r="D108" s="59"/>
      <c r="E108" s="59"/>
      <c r="F108" s="59"/>
      <c r="G108" s="61"/>
      <c r="H108" s="61"/>
      <c r="I108" s="61"/>
      <c r="J108" s="61"/>
      <c r="K108" s="61"/>
      <c r="L108" s="61"/>
    </row>
    <row r="109" spans="1:12" s="71" customFormat="1" ht="21" customHeight="1">
      <c r="A109" s="56"/>
      <c r="B109" s="45" t="s">
        <v>157</v>
      </c>
      <c r="C109" s="52"/>
      <c r="D109" s="52"/>
      <c r="E109" s="52"/>
      <c r="F109" s="52"/>
      <c r="G109" s="53"/>
      <c r="H109" s="53"/>
      <c r="I109" s="53"/>
      <c r="J109" s="53"/>
      <c r="K109" s="53"/>
      <c r="L109" s="53"/>
    </row>
    <row r="110" spans="1:9" ht="13.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10" ht="15">
      <c r="A111" s="1" t="s">
        <v>40</v>
      </c>
      <c r="B111" s="1"/>
      <c r="C111" s="1"/>
      <c r="D111" s="1"/>
      <c r="E111" s="54"/>
      <c r="F111" s="54"/>
      <c r="G111" s="54"/>
      <c r="H111" s="54"/>
      <c r="I111" s="1"/>
      <c r="J111" s="55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6"/>
      <c r="J112" s="72"/>
    </row>
    <row r="113" spans="1:9" ht="15">
      <c r="A113" s="1" t="s">
        <v>31</v>
      </c>
      <c r="B113" s="1"/>
      <c r="C113" s="1"/>
      <c r="D113" s="1"/>
      <c r="E113" s="1"/>
      <c r="F113" s="1"/>
      <c r="G113" s="1"/>
      <c r="H113" s="1"/>
      <c r="I113" s="1"/>
    </row>
    <row r="114" spans="1:57" ht="15">
      <c r="A114" s="6"/>
      <c r="B114" s="6"/>
      <c r="C114" s="6"/>
      <c r="D114" s="6"/>
      <c r="E114" s="6"/>
      <c r="F114" s="6"/>
      <c r="G114" s="6"/>
      <c r="H114" s="6"/>
      <c r="I114" s="6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">
      <c r="A115" s="1" t="s">
        <v>32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12" ht="15">
      <c r="A116" s="6" t="s">
        <v>33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</sheetData>
  <sheetProtection/>
  <mergeCells count="15">
    <mergeCell ref="D5:D8"/>
    <mergeCell ref="E5:E8"/>
    <mergeCell ref="F5:F8"/>
    <mergeCell ref="G5:L5"/>
    <mergeCell ref="G6:G8"/>
    <mergeCell ref="H6:L6"/>
    <mergeCell ref="H7:H8"/>
    <mergeCell ref="I7:I8"/>
    <mergeCell ref="J7:J8"/>
    <mergeCell ref="K7:L7"/>
    <mergeCell ref="A2:L2"/>
    <mergeCell ref="A3:L3"/>
    <mergeCell ref="A5:A8"/>
    <mergeCell ref="B5:B8"/>
    <mergeCell ref="C5:C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B7">
      <selection activeCell="A3" sqref="A3:M3"/>
    </sheetView>
  </sheetViews>
  <sheetFormatPr defaultColWidth="0.875" defaultRowHeight="12.75"/>
  <cols>
    <col min="1" max="1" width="5.75390625" style="0" hidden="1" customWidth="1"/>
    <col min="2" max="2" width="42.875" style="0" customWidth="1"/>
    <col min="3" max="3" width="10.25390625" style="0" customWidth="1"/>
    <col min="4" max="4" width="10.375" style="0" customWidth="1"/>
    <col min="5" max="5" width="13.00390625" style="0" customWidth="1"/>
    <col min="6" max="6" width="12.125" style="0" customWidth="1"/>
    <col min="7" max="7" width="15.00390625" style="0" customWidth="1"/>
    <col min="8" max="8" width="12.125" style="0" customWidth="1"/>
    <col min="9" max="10" width="14.25390625" style="0" customWidth="1"/>
    <col min="11" max="11" width="12.375" style="0" customWidth="1"/>
    <col min="12" max="12" width="14.25390625" style="0" customWidth="1"/>
    <col min="13" max="13" width="12.375" style="0" customWidth="1"/>
  </cols>
  <sheetData>
    <row r="1" ht="12.75">
      <c r="M1" s="65" t="s">
        <v>139</v>
      </c>
    </row>
    <row r="2" spans="1:13" ht="15" customHeight="1">
      <c r="A2" s="256" t="s">
        <v>140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4.25" customHeight="1">
      <c r="A3" s="257" t="s">
        <v>420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2.25" customHeight="1">
      <c r="A5" s="254" t="s">
        <v>64</v>
      </c>
      <c r="B5" s="254" t="s">
        <v>0</v>
      </c>
      <c r="C5" s="254" t="s">
        <v>96</v>
      </c>
      <c r="D5" s="254" t="s">
        <v>141</v>
      </c>
      <c r="E5" s="251" t="s">
        <v>142</v>
      </c>
      <c r="F5" s="252"/>
      <c r="G5" s="252"/>
      <c r="H5" s="252"/>
      <c r="I5" s="252"/>
      <c r="J5" s="252"/>
      <c r="K5" s="252"/>
      <c r="L5" s="252"/>
      <c r="M5" s="252"/>
    </row>
    <row r="6" spans="1:13" ht="18" customHeight="1">
      <c r="A6" s="259"/>
      <c r="B6" s="259"/>
      <c r="C6" s="259"/>
      <c r="D6" s="259"/>
      <c r="E6" s="260" t="s">
        <v>143</v>
      </c>
      <c r="F6" s="261"/>
      <c r="G6" s="262"/>
      <c r="H6" s="258" t="s">
        <v>5</v>
      </c>
      <c r="I6" s="258"/>
      <c r="J6" s="258"/>
      <c r="K6" s="258"/>
      <c r="L6" s="258"/>
      <c r="M6" s="258"/>
    </row>
    <row r="7" spans="1:13" ht="81" customHeight="1">
      <c r="A7" s="259"/>
      <c r="B7" s="259"/>
      <c r="C7" s="259"/>
      <c r="D7" s="259"/>
      <c r="E7" s="263"/>
      <c r="F7" s="264"/>
      <c r="G7" s="265"/>
      <c r="H7" s="251" t="s">
        <v>144</v>
      </c>
      <c r="I7" s="252"/>
      <c r="J7" s="253"/>
      <c r="K7" s="251" t="s">
        <v>145</v>
      </c>
      <c r="L7" s="252"/>
      <c r="M7" s="253"/>
    </row>
    <row r="8" spans="1:13" ht="64.5" customHeight="1">
      <c r="A8" s="255"/>
      <c r="B8" s="255"/>
      <c r="C8" s="255"/>
      <c r="D8" s="255"/>
      <c r="E8" s="67" t="s">
        <v>146</v>
      </c>
      <c r="F8" s="67" t="s">
        <v>147</v>
      </c>
      <c r="G8" s="67" t="s">
        <v>148</v>
      </c>
      <c r="H8" s="67" t="s">
        <v>146</v>
      </c>
      <c r="I8" s="67" t="s">
        <v>147</v>
      </c>
      <c r="J8" s="67" t="s">
        <v>148</v>
      </c>
      <c r="K8" s="67" t="s">
        <v>146</v>
      </c>
      <c r="L8" s="67" t="s">
        <v>147</v>
      </c>
      <c r="M8" s="67" t="s">
        <v>148</v>
      </c>
    </row>
    <row r="9" spans="1:13" ht="11.25" customHeight="1">
      <c r="A9" s="49" t="s">
        <v>65</v>
      </c>
      <c r="B9" s="63" t="s">
        <v>65</v>
      </c>
      <c r="C9" s="50" t="s">
        <v>66</v>
      </c>
      <c r="D9" s="50" t="s">
        <v>67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51">
        <v>11</v>
      </c>
      <c r="M9" s="51">
        <v>12</v>
      </c>
    </row>
    <row r="10" spans="1:13" s="6" customFormat="1" ht="31.5" customHeight="1">
      <c r="A10" s="56"/>
      <c r="B10" s="45" t="s">
        <v>149</v>
      </c>
      <c r="C10" s="52" t="s">
        <v>154</v>
      </c>
      <c r="D10" s="52" t="s">
        <v>111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1:13" s="6" customFormat="1" ht="30" customHeight="1">
      <c r="A11" s="56"/>
      <c r="B11" s="45" t="s">
        <v>150</v>
      </c>
      <c r="C11" s="52" t="s">
        <v>151</v>
      </c>
      <c r="D11" s="52" t="s">
        <v>111</v>
      </c>
      <c r="E11" s="53"/>
      <c r="F11" s="53"/>
      <c r="G11" s="53"/>
      <c r="H11" s="53"/>
      <c r="I11" s="53"/>
      <c r="J11" s="53"/>
      <c r="K11" s="53"/>
      <c r="L11" s="53"/>
      <c r="M11" s="53"/>
    </row>
    <row r="12" spans="1:13" s="6" customFormat="1" ht="17.25" customHeight="1">
      <c r="A12" s="56"/>
      <c r="B12" s="45"/>
      <c r="C12" s="52"/>
      <c r="D12" s="52"/>
      <c r="E12" s="53"/>
      <c r="F12" s="53"/>
      <c r="G12" s="53"/>
      <c r="H12" s="68"/>
      <c r="I12" s="68"/>
      <c r="J12" s="68"/>
      <c r="K12" s="68"/>
      <c r="L12" s="68"/>
      <c r="M12" s="68"/>
    </row>
    <row r="13" spans="1:13" s="6" customFormat="1" ht="30.75" customHeight="1">
      <c r="A13" s="56"/>
      <c r="B13" s="48" t="s">
        <v>152</v>
      </c>
      <c r="C13" s="52" t="s">
        <v>153</v>
      </c>
      <c r="D13" s="52"/>
      <c r="E13" s="53"/>
      <c r="F13" s="53"/>
      <c r="G13" s="53"/>
      <c r="H13" s="68"/>
      <c r="I13" s="68"/>
      <c r="J13" s="68"/>
      <c r="K13" s="68"/>
      <c r="L13" s="68"/>
      <c r="M13" s="68"/>
    </row>
    <row r="14" spans="1:13" s="6" customFormat="1" ht="17.25" customHeight="1">
      <c r="A14" s="56"/>
      <c r="B14" s="48"/>
      <c r="C14" s="52"/>
      <c r="D14" s="52"/>
      <c r="E14" s="53"/>
      <c r="F14" s="53"/>
      <c r="G14" s="53"/>
      <c r="H14" s="68"/>
      <c r="I14" s="68"/>
      <c r="J14" s="68"/>
      <c r="K14" s="68"/>
      <c r="L14" s="68"/>
      <c r="M14" s="68"/>
    </row>
    <row r="15" spans="1:13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0" ht="15">
      <c r="A16" s="1" t="s">
        <v>40</v>
      </c>
      <c r="B16" s="1" t="s">
        <v>40</v>
      </c>
      <c r="C16" s="1"/>
      <c r="D16" s="1"/>
      <c r="E16" s="54"/>
      <c r="F16" s="54"/>
      <c r="G16" s="54"/>
      <c r="H16" s="1"/>
      <c r="I16" s="55"/>
      <c r="J16" s="55"/>
    </row>
    <row r="19" spans="2:3" ht="15">
      <c r="B19" s="1" t="s">
        <v>31</v>
      </c>
      <c r="C19" s="1"/>
    </row>
    <row r="20" spans="2:3" ht="12.75">
      <c r="B20" s="6"/>
      <c r="C20" s="6"/>
    </row>
    <row r="21" spans="2:3" ht="15">
      <c r="B21" s="1" t="s">
        <v>32</v>
      </c>
      <c r="C21" s="1"/>
    </row>
    <row r="22" spans="2:3" ht="15">
      <c r="B22" s="6" t="s">
        <v>33</v>
      </c>
      <c r="C22" s="1"/>
    </row>
  </sheetData>
  <sheetProtection/>
  <mergeCells count="11">
    <mergeCell ref="D5:D8"/>
    <mergeCell ref="E6:G7"/>
    <mergeCell ref="H7:J7"/>
    <mergeCell ref="K7:M7"/>
    <mergeCell ref="A2:M2"/>
    <mergeCell ref="A3:M3"/>
    <mergeCell ref="E5:M5"/>
    <mergeCell ref="H6:M6"/>
    <mergeCell ref="A5:A8"/>
    <mergeCell ref="B5:B8"/>
    <mergeCell ref="C5:C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51"/>
  <sheetViews>
    <sheetView zoomScale="75" zoomScaleNormal="75" zoomScalePageLayoutView="0" workbookViewId="0" topLeftCell="A1">
      <pane xSplit="3" ySplit="14" topLeftCell="D15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D19" sqref="D19"/>
    </sheetView>
  </sheetViews>
  <sheetFormatPr defaultColWidth="9.00390625" defaultRowHeight="12.75"/>
  <cols>
    <col min="1" max="1" width="15.75390625" style="151" customWidth="1"/>
    <col min="2" max="2" width="49.125" style="151" customWidth="1"/>
    <col min="3" max="6" width="17.75390625" style="151" customWidth="1"/>
    <col min="7" max="8" width="17.75390625" style="152" customWidth="1"/>
    <col min="9" max="16384" width="9.125" style="151" customWidth="1"/>
  </cols>
  <sheetData>
    <row r="1" ht="18.75">
      <c r="H1" s="153" t="s">
        <v>39</v>
      </c>
    </row>
    <row r="2" ht="18.75">
      <c r="H2" s="153" t="s">
        <v>421</v>
      </c>
    </row>
    <row r="3" ht="18.75">
      <c r="H3" s="153" t="s">
        <v>422</v>
      </c>
    </row>
    <row r="4" ht="18.75">
      <c r="H4" s="153" t="s">
        <v>476</v>
      </c>
    </row>
    <row r="5" spans="1:8" s="159" customFormat="1" ht="19.5" customHeight="1">
      <c r="A5" s="154" t="s">
        <v>474</v>
      </c>
      <c r="B5" s="155"/>
      <c r="C5" s="155"/>
      <c r="D5" s="155"/>
      <c r="E5" s="155"/>
      <c r="F5" s="156"/>
      <c r="G5" s="157"/>
      <c r="H5" s="158"/>
    </row>
    <row r="6" spans="1:8" s="159" customFormat="1" ht="19.5" customHeight="1">
      <c r="A6" s="160"/>
      <c r="G6" s="158"/>
      <c r="H6" s="158"/>
    </row>
    <row r="7" spans="1:8" s="159" customFormat="1" ht="19.5" customHeight="1">
      <c r="A7" s="160" t="s">
        <v>423</v>
      </c>
      <c r="B7" s="161"/>
      <c r="C7" s="161"/>
      <c r="D7" s="161"/>
      <c r="E7" s="161"/>
      <c r="F7" s="161"/>
      <c r="G7" s="162"/>
      <c r="H7" s="162"/>
    </row>
    <row r="8" spans="1:8" s="159" customFormat="1" ht="19.5" customHeight="1">
      <c r="A8" s="160"/>
      <c r="G8" s="158"/>
      <c r="H8" s="158"/>
    </row>
    <row r="9" spans="1:8" s="159" customFormat="1" ht="19.5" customHeight="1">
      <c r="A9" s="159" t="s">
        <v>424</v>
      </c>
      <c r="B9" s="160"/>
      <c r="C9" s="163"/>
      <c r="D9" s="163"/>
      <c r="E9" s="160"/>
      <c r="F9" s="160"/>
      <c r="G9" s="160"/>
      <c r="H9" s="160"/>
    </row>
    <row r="10" spans="1:8" s="159" customFormat="1" ht="19.5" customHeight="1">
      <c r="A10" s="159" t="s">
        <v>425</v>
      </c>
      <c r="B10" s="160"/>
      <c r="C10" s="164"/>
      <c r="D10" s="164"/>
      <c r="E10" s="160"/>
      <c r="F10" s="160"/>
      <c r="G10" s="160"/>
      <c r="H10" s="160"/>
    </row>
    <row r="11" spans="1:8" s="159" customFormat="1" ht="19.5" customHeight="1">
      <c r="A11" s="165"/>
      <c r="B11" s="165"/>
      <c r="C11" s="165"/>
      <c r="D11" s="165"/>
      <c r="E11" s="165"/>
      <c r="F11" s="165"/>
      <c r="G11" s="158"/>
      <c r="H11" s="166" t="s">
        <v>426</v>
      </c>
    </row>
    <row r="12" spans="1:8" ht="19.5" customHeight="1">
      <c r="A12" s="272" t="s">
        <v>395</v>
      </c>
      <c r="B12" s="272" t="s">
        <v>0</v>
      </c>
      <c r="C12" s="272" t="s">
        <v>475</v>
      </c>
      <c r="D12" s="272" t="s">
        <v>427</v>
      </c>
      <c r="E12" s="272"/>
      <c r="F12" s="272"/>
      <c r="G12" s="272"/>
      <c r="H12" s="272"/>
    </row>
    <row r="13" spans="1:8" ht="60.75" customHeight="1">
      <c r="A13" s="272"/>
      <c r="B13" s="272"/>
      <c r="C13" s="272"/>
      <c r="D13" s="272" t="s">
        <v>428</v>
      </c>
      <c r="E13" s="272"/>
      <c r="F13" s="272"/>
      <c r="G13" s="273" t="s">
        <v>429</v>
      </c>
      <c r="H13" s="273"/>
    </row>
    <row r="14" spans="1:8" ht="63" customHeight="1">
      <c r="A14" s="272"/>
      <c r="B14" s="272"/>
      <c r="C14" s="272"/>
      <c r="D14" s="167" t="s">
        <v>430</v>
      </c>
      <c r="E14" s="167" t="s">
        <v>431</v>
      </c>
      <c r="F14" s="167" t="s">
        <v>432</v>
      </c>
      <c r="G14" s="168" t="s">
        <v>433</v>
      </c>
      <c r="H14" s="168" t="s">
        <v>432</v>
      </c>
    </row>
    <row r="15" spans="1:8" ht="19.5" customHeight="1">
      <c r="A15" s="169" t="s">
        <v>56</v>
      </c>
      <c r="B15" s="170" t="s">
        <v>434</v>
      </c>
      <c r="C15" s="171">
        <f>D15+E15+F15</f>
        <v>0</v>
      </c>
      <c r="D15" s="172"/>
      <c r="E15" s="172"/>
      <c r="F15" s="172"/>
      <c r="G15" s="173"/>
      <c r="H15" s="173"/>
    </row>
    <row r="16" spans="1:8" ht="19.5" customHeight="1">
      <c r="A16" s="169">
        <v>212</v>
      </c>
      <c r="B16" s="170" t="s">
        <v>435</v>
      </c>
      <c r="C16" s="171">
        <f aca="true" t="shared" si="0" ref="C16:C35">D16+E16+F16</f>
        <v>0</v>
      </c>
      <c r="D16" s="172"/>
      <c r="E16" s="172"/>
      <c r="F16" s="172"/>
      <c r="G16" s="173"/>
      <c r="H16" s="173"/>
    </row>
    <row r="17" spans="1:8" ht="19.5" customHeight="1">
      <c r="A17" s="174" t="s">
        <v>58</v>
      </c>
      <c r="B17" s="170" t="s">
        <v>436</v>
      </c>
      <c r="C17" s="171">
        <f t="shared" si="0"/>
        <v>0</v>
      </c>
      <c r="D17" s="172"/>
      <c r="E17" s="172"/>
      <c r="F17" s="172"/>
      <c r="G17" s="173"/>
      <c r="H17" s="173"/>
    </row>
    <row r="18" spans="1:8" ht="19.5" customHeight="1">
      <c r="A18" s="174">
        <v>221</v>
      </c>
      <c r="B18" s="170" t="s">
        <v>437</v>
      </c>
      <c r="C18" s="171">
        <f t="shared" si="0"/>
        <v>0</v>
      </c>
      <c r="D18" s="172"/>
      <c r="E18" s="172"/>
      <c r="F18" s="172"/>
      <c r="G18" s="173"/>
      <c r="H18" s="173"/>
    </row>
    <row r="19" spans="1:8" ht="19.5" customHeight="1">
      <c r="A19" s="174">
        <v>222</v>
      </c>
      <c r="B19" s="170" t="s">
        <v>438</v>
      </c>
      <c r="C19" s="171">
        <f t="shared" si="0"/>
        <v>0</v>
      </c>
      <c r="D19" s="172"/>
      <c r="E19" s="172"/>
      <c r="F19" s="172"/>
      <c r="G19" s="173"/>
      <c r="H19" s="173"/>
    </row>
    <row r="20" spans="1:8" ht="19.5" customHeight="1">
      <c r="A20" s="174" t="s">
        <v>439</v>
      </c>
      <c r="B20" s="170" t="s">
        <v>440</v>
      </c>
      <c r="C20" s="171">
        <f t="shared" si="0"/>
        <v>0</v>
      </c>
      <c r="D20" s="172"/>
      <c r="E20" s="172"/>
      <c r="F20" s="172"/>
      <c r="G20" s="173"/>
      <c r="H20" s="173"/>
    </row>
    <row r="21" spans="1:8" ht="19.5" customHeight="1">
      <c r="A21" s="174" t="s">
        <v>441</v>
      </c>
      <c r="B21" s="170" t="s">
        <v>442</v>
      </c>
      <c r="C21" s="171">
        <f t="shared" si="0"/>
        <v>0</v>
      </c>
      <c r="D21" s="172"/>
      <c r="E21" s="172"/>
      <c r="F21" s="172"/>
      <c r="G21" s="173"/>
      <c r="H21" s="173"/>
    </row>
    <row r="22" spans="1:8" ht="19.5" customHeight="1">
      <c r="A22" s="174" t="s">
        <v>443</v>
      </c>
      <c r="B22" s="170" t="s">
        <v>444</v>
      </c>
      <c r="C22" s="171">
        <f t="shared" si="0"/>
        <v>0</v>
      </c>
      <c r="D22" s="172"/>
      <c r="E22" s="172"/>
      <c r="F22" s="172"/>
      <c r="G22" s="173"/>
      <c r="H22" s="173"/>
    </row>
    <row r="23" spans="1:8" ht="19.5" customHeight="1">
      <c r="A23" s="169">
        <v>225</v>
      </c>
      <c r="B23" s="170" t="s">
        <v>445</v>
      </c>
      <c r="C23" s="171">
        <f t="shared" si="0"/>
        <v>0</v>
      </c>
      <c r="D23" s="172"/>
      <c r="E23" s="172"/>
      <c r="F23" s="172"/>
      <c r="G23" s="173"/>
      <c r="H23" s="173"/>
    </row>
    <row r="24" spans="1:8" ht="49.5" customHeight="1">
      <c r="A24" s="169" t="s">
        <v>446</v>
      </c>
      <c r="B24" s="170" t="s">
        <v>447</v>
      </c>
      <c r="C24" s="171">
        <f t="shared" si="0"/>
        <v>0</v>
      </c>
      <c r="D24" s="172"/>
      <c r="E24" s="172"/>
      <c r="F24" s="172"/>
      <c r="G24" s="173"/>
      <c r="H24" s="173"/>
    </row>
    <row r="25" spans="1:8" ht="19.5" customHeight="1">
      <c r="A25" s="174" t="s">
        <v>55</v>
      </c>
      <c r="B25" s="170" t="s">
        <v>448</v>
      </c>
      <c r="C25" s="171">
        <f t="shared" si="0"/>
        <v>0</v>
      </c>
      <c r="D25" s="172"/>
      <c r="E25" s="172"/>
      <c r="F25" s="172"/>
      <c r="G25" s="173"/>
      <c r="H25" s="173"/>
    </row>
    <row r="26" spans="1:8" ht="19.5" customHeight="1">
      <c r="A26" s="174">
        <v>290</v>
      </c>
      <c r="B26" s="170" t="s">
        <v>449</v>
      </c>
      <c r="C26" s="171">
        <f t="shared" si="0"/>
        <v>0</v>
      </c>
      <c r="D26" s="172"/>
      <c r="E26" s="172"/>
      <c r="F26" s="172"/>
      <c r="G26" s="173"/>
      <c r="H26" s="173"/>
    </row>
    <row r="27" spans="1:8" ht="19.5" customHeight="1">
      <c r="A27" s="174">
        <v>310</v>
      </c>
      <c r="B27" s="170" t="s">
        <v>450</v>
      </c>
      <c r="C27" s="171">
        <f t="shared" si="0"/>
        <v>0</v>
      </c>
      <c r="D27" s="172"/>
      <c r="E27" s="172"/>
      <c r="F27" s="172"/>
      <c r="G27" s="173"/>
      <c r="H27" s="173"/>
    </row>
    <row r="28" spans="1:8" ht="19.5" customHeight="1">
      <c r="A28" s="174">
        <v>340</v>
      </c>
      <c r="B28" s="170" t="s">
        <v>451</v>
      </c>
      <c r="C28" s="171">
        <f t="shared" si="0"/>
        <v>0</v>
      </c>
      <c r="D28" s="172"/>
      <c r="E28" s="172"/>
      <c r="F28" s="172"/>
      <c r="G28" s="173"/>
      <c r="H28" s="173"/>
    </row>
    <row r="29" spans="1:8" ht="60" customHeight="1">
      <c r="A29" s="174" t="s">
        <v>452</v>
      </c>
      <c r="B29" s="170" t="s">
        <v>453</v>
      </c>
      <c r="C29" s="171">
        <f t="shared" si="0"/>
        <v>0</v>
      </c>
      <c r="D29" s="172"/>
      <c r="E29" s="172"/>
      <c r="F29" s="172"/>
      <c r="G29" s="173"/>
      <c r="H29" s="173"/>
    </row>
    <row r="30" spans="1:8" ht="67.5" customHeight="1">
      <c r="A30" s="174" t="s">
        <v>454</v>
      </c>
      <c r="B30" s="170" t="s">
        <v>455</v>
      </c>
      <c r="C30" s="171">
        <f t="shared" si="0"/>
        <v>0</v>
      </c>
      <c r="D30" s="172"/>
      <c r="E30" s="172"/>
      <c r="F30" s="172"/>
      <c r="G30" s="173"/>
      <c r="H30" s="173"/>
    </row>
    <row r="31" spans="1:8" ht="75" customHeight="1">
      <c r="A31" s="174" t="s">
        <v>456</v>
      </c>
      <c r="B31" s="170" t="s">
        <v>457</v>
      </c>
      <c r="C31" s="171">
        <f t="shared" si="0"/>
        <v>0</v>
      </c>
      <c r="D31" s="172"/>
      <c r="E31" s="172"/>
      <c r="F31" s="172"/>
      <c r="G31" s="173"/>
      <c r="H31" s="173"/>
    </row>
    <row r="32" spans="1:8" ht="51" customHeight="1">
      <c r="A32" s="174" t="s">
        <v>458</v>
      </c>
      <c r="B32" s="170" t="s">
        <v>459</v>
      </c>
      <c r="C32" s="171">
        <f t="shared" si="0"/>
        <v>0</v>
      </c>
      <c r="D32" s="172"/>
      <c r="E32" s="172"/>
      <c r="F32" s="172"/>
      <c r="G32" s="173"/>
      <c r="H32" s="173"/>
    </row>
    <row r="33" spans="1:8" ht="39.75" customHeight="1">
      <c r="A33" s="174" t="s">
        <v>460</v>
      </c>
      <c r="B33" s="170" t="s">
        <v>461</v>
      </c>
      <c r="C33" s="171">
        <f t="shared" si="0"/>
        <v>0</v>
      </c>
      <c r="D33" s="172"/>
      <c r="E33" s="172"/>
      <c r="F33" s="172"/>
      <c r="G33" s="173"/>
      <c r="H33" s="173"/>
    </row>
    <row r="34" spans="1:8" ht="49.5" customHeight="1">
      <c r="A34" s="175"/>
      <c r="B34" s="170" t="s">
        <v>462</v>
      </c>
      <c r="C34" s="171">
        <f t="shared" si="0"/>
        <v>0</v>
      </c>
      <c r="D34" s="172"/>
      <c r="E34" s="172"/>
      <c r="F34" s="172"/>
      <c r="G34" s="173"/>
      <c r="H34" s="173"/>
    </row>
    <row r="35" spans="1:8" ht="39.75" customHeight="1">
      <c r="A35" s="174"/>
      <c r="B35" s="176" t="s">
        <v>463</v>
      </c>
      <c r="C35" s="171">
        <f t="shared" si="0"/>
        <v>0</v>
      </c>
      <c r="D35" s="172"/>
      <c r="E35" s="172"/>
      <c r="F35" s="172"/>
      <c r="G35" s="173"/>
      <c r="H35" s="173"/>
    </row>
    <row r="36" spans="1:8" ht="39.75" customHeight="1">
      <c r="A36" s="266" t="s">
        <v>464</v>
      </c>
      <c r="B36" s="267"/>
      <c r="C36" s="270">
        <f aca="true" t="shared" si="1" ref="C36:H36">SUM(C15:C34)</f>
        <v>0</v>
      </c>
      <c r="D36" s="177">
        <f t="shared" si="1"/>
        <v>0</v>
      </c>
      <c r="E36" s="177">
        <f t="shared" si="1"/>
        <v>0</v>
      </c>
      <c r="F36" s="177">
        <f t="shared" si="1"/>
        <v>0</v>
      </c>
      <c r="G36" s="178">
        <f t="shared" si="1"/>
        <v>0</v>
      </c>
      <c r="H36" s="178">
        <f t="shared" si="1"/>
        <v>0</v>
      </c>
    </row>
    <row r="37" spans="1:8" ht="39.75" customHeight="1">
      <c r="A37" s="268"/>
      <c r="B37" s="269"/>
      <c r="C37" s="270"/>
      <c r="D37" s="270">
        <f>D36+E36+F36</f>
        <v>0</v>
      </c>
      <c r="E37" s="270"/>
      <c r="F37" s="270"/>
      <c r="G37" s="271">
        <f>G36+H36</f>
        <v>0</v>
      </c>
      <c r="H37" s="271"/>
    </row>
    <row r="38" spans="1:8" ht="19.5" customHeight="1">
      <c r="A38" s="179"/>
      <c r="B38" s="179"/>
      <c r="C38" s="180"/>
      <c r="D38" s="180"/>
      <c r="E38" s="180"/>
      <c r="F38" s="180"/>
      <c r="G38" s="181"/>
      <c r="H38" s="181"/>
    </row>
    <row r="39" spans="1:8" ht="19.5" customHeight="1">
      <c r="A39" s="274" t="s">
        <v>465</v>
      </c>
      <c r="B39" s="275"/>
      <c r="C39" s="275"/>
      <c r="D39" s="275"/>
      <c r="E39" s="182"/>
      <c r="F39" s="183"/>
      <c r="H39" s="184"/>
    </row>
    <row r="40" spans="1:8" ht="39.75" customHeight="1">
      <c r="A40" s="276" t="s">
        <v>466</v>
      </c>
      <c r="B40" s="277"/>
      <c r="C40" s="277"/>
      <c r="D40" s="277"/>
      <c r="E40" s="278"/>
      <c r="F40" s="182"/>
      <c r="H40" s="184"/>
    </row>
    <row r="41" spans="1:8" ht="120" customHeight="1">
      <c r="A41" s="272" t="s">
        <v>467</v>
      </c>
      <c r="B41" s="279"/>
      <c r="C41" s="280" t="s">
        <v>468</v>
      </c>
      <c r="D41" s="281"/>
      <c r="E41" s="167" t="s">
        <v>469</v>
      </c>
      <c r="F41" s="182"/>
      <c r="H41" s="184"/>
    </row>
    <row r="42" spans="1:8" ht="39.75" customHeight="1">
      <c r="A42" s="282" t="s">
        <v>470</v>
      </c>
      <c r="B42" s="283"/>
      <c r="C42" s="284"/>
      <c r="D42" s="285"/>
      <c r="E42" s="185" t="e">
        <f>D37/C42</f>
        <v>#DIV/0!</v>
      </c>
      <c r="F42" s="186"/>
      <c r="H42" s="187"/>
    </row>
    <row r="43" spans="1:8" ht="39.75" customHeight="1">
      <c r="A43" s="282" t="s">
        <v>471</v>
      </c>
      <c r="B43" s="283"/>
      <c r="C43" s="284"/>
      <c r="D43" s="285"/>
      <c r="E43" s="185" t="e">
        <f>D36/C43</f>
        <v>#DIV/0!</v>
      </c>
      <c r="F43" s="186"/>
      <c r="H43" s="188"/>
    </row>
    <row r="44" spans="1:8" ht="39.75" customHeight="1">
      <c r="A44" s="282" t="s">
        <v>472</v>
      </c>
      <c r="B44" s="283"/>
      <c r="C44" s="284"/>
      <c r="D44" s="285"/>
      <c r="E44" s="185" t="e">
        <f>E36/C44</f>
        <v>#DIV/0!</v>
      </c>
      <c r="F44" s="186"/>
      <c r="G44" s="179"/>
      <c r="H44" s="179"/>
    </row>
    <row r="45" spans="1:8" ht="39.75" customHeight="1">
      <c r="A45" s="282" t="s">
        <v>432</v>
      </c>
      <c r="B45" s="283"/>
      <c r="C45" s="284"/>
      <c r="D45" s="285"/>
      <c r="E45" s="185" t="e">
        <f>F36/C45</f>
        <v>#DIV/0!</v>
      </c>
      <c r="F45" s="186"/>
      <c r="G45" s="179"/>
      <c r="H45" s="179"/>
    </row>
    <row r="46" spans="2:8" ht="19.5" customHeight="1">
      <c r="B46" s="189"/>
      <c r="C46" s="190"/>
      <c r="D46" s="190"/>
      <c r="E46" s="190"/>
      <c r="F46" s="191"/>
      <c r="G46" s="179"/>
      <c r="H46" s="179"/>
    </row>
    <row r="47" spans="2:8" ht="19.5" customHeight="1">
      <c r="B47" s="192"/>
      <c r="C47" s="192"/>
      <c r="D47" s="192"/>
      <c r="E47" s="192"/>
      <c r="F47" s="192"/>
      <c r="G47" s="179"/>
      <c r="H47" s="179"/>
    </row>
    <row r="48" spans="2:8" ht="19.5" customHeight="1">
      <c r="B48" s="192"/>
      <c r="C48" s="192"/>
      <c r="D48" s="192"/>
      <c r="E48" s="192"/>
      <c r="F48" s="192"/>
      <c r="G48" s="179"/>
      <c r="H48" s="179"/>
    </row>
    <row r="49" s="179" customFormat="1" ht="19.5" customHeight="1"/>
    <row r="50" s="179" customFormat="1" ht="19.5" customHeight="1"/>
    <row r="51" s="179" customFormat="1" ht="19.5" customHeight="1">
      <c r="B51" s="193" t="s">
        <v>473</v>
      </c>
    </row>
    <row r="52" s="179" customFormat="1" ht="19.5" customHeight="1"/>
    <row r="53" s="179" customFormat="1" ht="19.5" customHeight="1"/>
    <row r="54" s="152" customFormat="1" ht="19.5" customHeight="1"/>
    <row r="55" s="152" customFormat="1" ht="19.5" customHeight="1"/>
    <row r="56" s="152" customFormat="1" ht="19.5" customHeight="1"/>
    <row r="57" s="152" customFormat="1" ht="19.5" customHeight="1"/>
    <row r="58" s="152" customFormat="1" ht="19.5" customHeight="1"/>
    <row r="59" ht="19.5" customHeight="1"/>
    <row r="60" ht="19.5" customHeight="1"/>
    <row r="61" ht="19.5" customHeight="1"/>
    <row r="62" ht="19.5" customHeight="1"/>
    <row r="63" ht="19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22">
    <mergeCell ref="A43:B43"/>
    <mergeCell ref="C43:D43"/>
    <mergeCell ref="A44:B44"/>
    <mergeCell ref="C44:D44"/>
    <mergeCell ref="A45:B45"/>
    <mergeCell ref="C45:D45"/>
    <mergeCell ref="A39:D39"/>
    <mergeCell ref="A40:E40"/>
    <mergeCell ref="A41:B41"/>
    <mergeCell ref="C41:D41"/>
    <mergeCell ref="A42:B42"/>
    <mergeCell ref="C42:D42"/>
    <mergeCell ref="A36:B37"/>
    <mergeCell ref="C36:C37"/>
    <mergeCell ref="D37:F37"/>
    <mergeCell ref="G37:H37"/>
    <mergeCell ref="A12:A14"/>
    <mergeCell ref="B12:B14"/>
    <mergeCell ref="C12:C14"/>
    <mergeCell ref="D12:H12"/>
    <mergeCell ref="D13:F13"/>
    <mergeCell ref="G13:H13"/>
  </mergeCells>
  <printOptions/>
  <pageMargins left="1.1811023622047245" right="0.3937007874015748" top="0.3937007874015748" bottom="0.3937007874015748" header="0.31496062992125984" footer="0.5118110236220472"/>
  <pageSetup fitToHeight="1" fitToWidth="1"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75" zoomScaleNormal="75" zoomScalePageLayoutView="0" workbookViewId="0" topLeftCell="B49">
      <selection activeCell="B4" sqref="A1:IV4"/>
    </sheetView>
  </sheetViews>
  <sheetFormatPr defaultColWidth="8.875" defaultRowHeight="12.75" outlineLevelRow="2"/>
  <cols>
    <col min="1" max="1" width="38.875" style="92" hidden="1" customWidth="1"/>
    <col min="2" max="2" width="5.625" style="92" customWidth="1"/>
    <col min="3" max="3" width="35.75390625" style="92" customWidth="1"/>
    <col min="4" max="4" width="16.125" style="92" customWidth="1"/>
    <col min="5" max="5" width="12.125" style="92" customWidth="1"/>
    <col min="6" max="6" width="15.125" style="138" customWidth="1"/>
    <col min="7" max="7" width="20.00390625" style="92" customWidth="1"/>
    <col min="8" max="8" width="15.875" style="92" customWidth="1"/>
    <col min="9" max="9" width="12.375" style="92" customWidth="1"/>
    <col min="10" max="10" width="19.125" style="92" customWidth="1"/>
    <col min="11" max="16384" width="8.875" style="92" customWidth="1"/>
  </cols>
  <sheetData>
    <row r="1" spans="2:10" s="73" customFormat="1" ht="18.75">
      <c r="B1" s="291" t="s">
        <v>196</v>
      </c>
      <c r="C1" s="291"/>
      <c r="D1" s="291"/>
      <c r="E1" s="291"/>
      <c r="F1" s="291"/>
      <c r="G1" s="291"/>
      <c r="H1" s="291"/>
      <c r="I1" s="291"/>
      <c r="J1" s="291"/>
    </row>
    <row r="2" spans="2:10" s="73" customFormat="1" ht="18.75">
      <c r="B2" s="143"/>
      <c r="C2" s="143"/>
      <c r="D2" s="143"/>
      <c r="E2" s="143"/>
      <c r="F2" s="143"/>
      <c r="G2" s="143"/>
      <c r="H2" s="143"/>
      <c r="I2" s="143"/>
      <c r="J2" s="143"/>
    </row>
    <row r="3" spans="2:10" s="74" customFormat="1" ht="19.5">
      <c r="B3" s="73" t="s">
        <v>368</v>
      </c>
      <c r="E3" s="294" t="s">
        <v>369</v>
      </c>
      <c r="F3" s="294"/>
      <c r="G3" s="294"/>
      <c r="H3" s="294"/>
      <c r="I3" s="294"/>
      <c r="J3" s="294"/>
    </row>
    <row r="4" spans="2:10" s="74" customFormat="1" ht="19.5">
      <c r="B4" s="73"/>
      <c r="E4" s="144"/>
      <c r="F4" s="144"/>
      <c r="G4" s="144"/>
      <c r="H4" s="144"/>
      <c r="I4" s="144"/>
      <c r="J4" s="144"/>
    </row>
    <row r="5" spans="2:10" s="73" customFormat="1" ht="19.5">
      <c r="B5" s="73" t="s">
        <v>197</v>
      </c>
      <c r="D5" s="294"/>
      <c r="E5" s="294"/>
      <c r="F5" s="294"/>
      <c r="G5" s="294"/>
      <c r="H5" s="294"/>
      <c r="I5" s="294"/>
      <c r="J5" s="294"/>
    </row>
    <row r="6" s="74" customFormat="1" ht="15.75">
      <c r="F6" s="75"/>
    </row>
    <row r="7" spans="1:10" s="74" customFormat="1" ht="15.75">
      <c r="A7" s="301" t="s">
        <v>198</v>
      </c>
      <c r="B7" s="302"/>
      <c r="C7" s="302"/>
      <c r="D7" s="302"/>
      <c r="E7" s="302"/>
      <c r="F7" s="302"/>
      <c r="G7" s="302"/>
      <c r="H7" s="302"/>
      <c r="I7" s="302"/>
      <c r="J7" s="303"/>
    </row>
    <row r="8" spans="1:10" s="77" customFormat="1" ht="13.5">
      <c r="A8" s="76" t="s">
        <v>199</v>
      </c>
      <c r="B8" s="326" t="s">
        <v>64</v>
      </c>
      <c r="C8" s="326" t="s">
        <v>200</v>
      </c>
      <c r="D8" s="326" t="s">
        <v>201</v>
      </c>
      <c r="E8" s="304" t="s">
        <v>202</v>
      </c>
      <c r="F8" s="329"/>
      <c r="G8" s="329"/>
      <c r="H8" s="330"/>
      <c r="I8" s="326" t="s">
        <v>203</v>
      </c>
      <c r="J8" s="326" t="s">
        <v>204</v>
      </c>
    </row>
    <row r="9" spans="1:10" s="77" customFormat="1" ht="13.5">
      <c r="A9" s="76"/>
      <c r="B9" s="327"/>
      <c r="C9" s="327"/>
      <c r="D9" s="327"/>
      <c r="E9" s="333" t="s">
        <v>22</v>
      </c>
      <c r="F9" s="335" t="s">
        <v>5</v>
      </c>
      <c r="G9" s="336"/>
      <c r="H9" s="337"/>
      <c r="I9" s="331"/>
      <c r="J9" s="331"/>
    </row>
    <row r="10" spans="1:10" s="77" customFormat="1" ht="40.5">
      <c r="A10" s="76"/>
      <c r="B10" s="328"/>
      <c r="C10" s="328"/>
      <c r="D10" s="328"/>
      <c r="E10" s="334"/>
      <c r="F10" s="76" t="s">
        <v>205</v>
      </c>
      <c r="G10" s="76" t="s">
        <v>206</v>
      </c>
      <c r="H10" s="76" t="s">
        <v>207</v>
      </c>
      <c r="I10" s="332"/>
      <c r="J10" s="332"/>
    </row>
    <row r="11" spans="1:10" s="74" customFormat="1" ht="15.75">
      <c r="A11" s="78">
        <v>1</v>
      </c>
      <c r="B11" s="78"/>
      <c r="C11" s="78">
        <v>1</v>
      </c>
      <c r="D11" s="78">
        <v>2</v>
      </c>
      <c r="E11" s="78">
        <v>3</v>
      </c>
      <c r="F11" s="78">
        <v>4</v>
      </c>
      <c r="G11" s="78">
        <v>5</v>
      </c>
      <c r="H11" s="78">
        <v>6</v>
      </c>
      <c r="I11" s="78">
        <v>7</v>
      </c>
      <c r="J11" s="78" t="s">
        <v>208</v>
      </c>
    </row>
    <row r="12" spans="1:10" s="74" customFormat="1" ht="31.5" outlineLevel="1">
      <c r="A12" s="79"/>
      <c r="B12" s="80">
        <v>1</v>
      </c>
      <c r="C12" s="79" t="s">
        <v>209</v>
      </c>
      <c r="D12" s="81"/>
      <c r="E12" s="82">
        <f aca="true" t="shared" si="0" ref="E12:E17">F12+G12+H12</f>
        <v>0</v>
      </c>
      <c r="F12" s="83"/>
      <c r="G12" s="84"/>
      <c r="H12" s="85"/>
      <c r="I12" s="86">
        <v>12</v>
      </c>
      <c r="J12" s="87">
        <f aca="true" t="shared" si="1" ref="J12:J17">D12*E12*I12</f>
        <v>0</v>
      </c>
    </row>
    <row r="13" spans="1:10" s="74" customFormat="1" ht="15.75" outlineLevel="1">
      <c r="A13" s="79"/>
      <c r="B13" s="80">
        <v>2</v>
      </c>
      <c r="C13" s="88" t="s">
        <v>210</v>
      </c>
      <c r="D13" s="81"/>
      <c r="E13" s="82">
        <f t="shared" si="0"/>
        <v>0</v>
      </c>
      <c r="F13" s="83"/>
      <c r="G13" s="84"/>
      <c r="H13" s="85"/>
      <c r="I13" s="86">
        <v>12</v>
      </c>
      <c r="J13" s="87">
        <f t="shared" si="1"/>
        <v>0</v>
      </c>
    </row>
    <row r="14" spans="1:10" s="74" customFormat="1" ht="15.75" outlineLevel="1">
      <c r="A14" s="79"/>
      <c r="B14" s="80">
        <v>3</v>
      </c>
      <c r="C14" s="88" t="s">
        <v>211</v>
      </c>
      <c r="D14" s="81"/>
      <c r="E14" s="82">
        <f t="shared" si="0"/>
        <v>0</v>
      </c>
      <c r="F14" s="83"/>
      <c r="G14" s="84"/>
      <c r="H14" s="85"/>
      <c r="I14" s="86">
        <v>12</v>
      </c>
      <c r="J14" s="87">
        <f t="shared" si="1"/>
        <v>0</v>
      </c>
    </row>
    <row r="15" spans="1:10" s="74" customFormat="1" ht="15.75" outlineLevel="1">
      <c r="A15" s="79"/>
      <c r="B15" s="80">
        <v>4</v>
      </c>
      <c r="C15" s="88" t="s">
        <v>212</v>
      </c>
      <c r="D15" s="81"/>
      <c r="E15" s="82">
        <f t="shared" si="0"/>
        <v>0</v>
      </c>
      <c r="F15" s="83"/>
      <c r="G15" s="84"/>
      <c r="H15" s="85"/>
      <c r="I15" s="86">
        <v>12</v>
      </c>
      <c r="J15" s="87">
        <f t="shared" si="1"/>
        <v>0</v>
      </c>
    </row>
    <row r="16" spans="1:10" s="74" customFormat="1" ht="15.75" outlineLevel="1">
      <c r="A16" s="79"/>
      <c r="B16" s="80">
        <v>5</v>
      </c>
      <c r="C16" s="88" t="s">
        <v>213</v>
      </c>
      <c r="D16" s="81"/>
      <c r="E16" s="82">
        <f t="shared" si="0"/>
        <v>0</v>
      </c>
      <c r="F16" s="83"/>
      <c r="G16" s="84"/>
      <c r="H16" s="85"/>
      <c r="I16" s="86">
        <v>12</v>
      </c>
      <c r="J16" s="87">
        <f t="shared" si="1"/>
        <v>0</v>
      </c>
    </row>
    <row r="17" spans="1:10" s="74" customFormat="1" ht="15.75" outlineLevel="1">
      <c r="A17" s="79"/>
      <c r="B17" s="80">
        <v>6</v>
      </c>
      <c r="C17" s="88" t="s">
        <v>214</v>
      </c>
      <c r="D17" s="81"/>
      <c r="E17" s="82">
        <f t="shared" si="0"/>
        <v>0</v>
      </c>
      <c r="F17" s="83"/>
      <c r="G17" s="84"/>
      <c r="H17" s="85"/>
      <c r="I17" s="86">
        <v>12</v>
      </c>
      <c r="J17" s="87">
        <f t="shared" si="1"/>
        <v>0</v>
      </c>
    </row>
    <row r="18" spans="1:10" s="74" customFormat="1" ht="15.75" outlineLevel="1">
      <c r="A18" s="308" t="s">
        <v>215</v>
      </c>
      <c r="B18" s="286"/>
      <c r="C18" s="286"/>
      <c r="D18" s="286"/>
      <c r="E18" s="286"/>
      <c r="F18" s="286"/>
      <c r="G18" s="286"/>
      <c r="H18" s="286"/>
      <c r="I18" s="287"/>
      <c r="J18" s="89">
        <f>SUM(J12:J17)</f>
        <v>0</v>
      </c>
    </row>
    <row r="19" spans="1:10" s="74" customFormat="1" ht="33" customHeight="1">
      <c r="A19" s="301" t="s">
        <v>373</v>
      </c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0" ht="54">
      <c r="A20" s="90"/>
      <c r="B20" s="98" t="s">
        <v>64</v>
      </c>
      <c r="C20" s="304" t="s">
        <v>225</v>
      </c>
      <c r="D20" s="324"/>
      <c r="E20" s="324"/>
      <c r="F20" s="305"/>
      <c r="G20" s="99" t="s">
        <v>226</v>
      </c>
      <c r="H20" s="304" t="s">
        <v>227</v>
      </c>
      <c r="I20" s="305"/>
      <c r="J20" s="76" t="s">
        <v>228</v>
      </c>
    </row>
    <row r="21" spans="1:10" ht="12.75">
      <c r="A21" s="100"/>
      <c r="B21" s="101">
        <v>1</v>
      </c>
      <c r="C21" s="306">
        <v>2</v>
      </c>
      <c r="D21" s="325"/>
      <c r="E21" s="325"/>
      <c r="F21" s="307"/>
      <c r="G21" s="103">
        <v>3</v>
      </c>
      <c r="H21" s="306">
        <v>4</v>
      </c>
      <c r="I21" s="307"/>
      <c r="J21" s="93" t="s">
        <v>229</v>
      </c>
    </row>
    <row r="22" spans="1:10" s="109" customFormat="1" ht="15.75" outlineLevel="1">
      <c r="A22" s="104"/>
      <c r="B22" s="105">
        <v>1</v>
      </c>
      <c r="C22" s="317" t="s">
        <v>230</v>
      </c>
      <c r="D22" s="318"/>
      <c r="E22" s="318"/>
      <c r="F22" s="319"/>
      <c r="G22" s="106" t="s">
        <v>111</v>
      </c>
      <c r="H22" s="322" t="s">
        <v>111</v>
      </c>
      <c r="I22" s="323"/>
      <c r="J22" s="108">
        <f>J23+J24</f>
        <v>0</v>
      </c>
    </row>
    <row r="23" spans="1:10" s="74" customFormat="1" ht="30" customHeight="1" outlineLevel="1">
      <c r="A23" s="79"/>
      <c r="B23" s="80" t="s">
        <v>126</v>
      </c>
      <c r="C23" s="309" t="s">
        <v>231</v>
      </c>
      <c r="D23" s="314"/>
      <c r="E23" s="314"/>
      <c r="F23" s="310"/>
      <c r="G23" s="110"/>
      <c r="H23" s="315">
        <v>22</v>
      </c>
      <c r="I23" s="316"/>
      <c r="J23" s="87">
        <f>D23*G23/100</f>
        <v>0</v>
      </c>
    </row>
    <row r="24" spans="1:10" s="74" customFormat="1" ht="15.75" outlineLevel="1">
      <c r="A24" s="79"/>
      <c r="B24" s="80" t="s">
        <v>232</v>
      </c>
      <c r="C24" s="309" t="s">
        <v>233</v>
      </c>
      <c r="D24" s="314"/>
      <c r="E24" s="314"/>
      <c r="F24" s="310"/>
      <c r="G24" s="110"/>
      <c r="H24" s="315">
        <v>10</v>
      </c>
      <c r="I24" s="316"/>
      <c r="J24" s="87">
        <f>D24*G24/100</f>
        <v>0</v>
      </c>
    </row>
    <row r="25" spans="1:10" s="109" customFormat="1" ht="15.75" outlineLevel="1">
      <c r="A25" s="104"/>
      <c r="B25" s="105">
        <v>2</v>
      </c>
      <c r="C25" s="317" t="s">
        <v>234</v>
      </c>
      <c r="D25" s="318"/>
      <c r="E25" s="318"/>
      <c r="F25" s="319"/>
      <c r="G25" s="106" t="s">
        <v>111</v>
      </c>
      <c r="H25" s="322" t="s">
        <v>111</v>
      </c>
      <c r="I25" s="323"/>
      <c r="J25" s="108">
        <f>J26+J27+J28+J29</f>
        <v>0</v>
      </c>
    </row>
    <row r="26" spans="1:10" s="74" customFormat="1" ht="48" customHeight="1" outlineLevel="1">
      <c r="A26" s="79"/>
      <c r="B26" s="80" t="s">
        <v>74</v>
      </c>
      <c r="C26" s="309" t="s">
        <v>235</v>
      </c>
      <c r="D26" s="314"/>
      <c r="E26" s="314"/>
      <c r="F26" s="310"/>
      <c r="G26" s="110"/>
      <c r="H26" s="315">
        <v>2.9</v>
      </c>
      <c r="I26" s="316"/>
      <c r="J26" s="87">
        <f>D26*G26/100</f>
        <v>0</v>
      </c>
    </row>
    <row r="27" spans="1:10" s="74" customFormat="1" ht="15.75" outlineLevel="1">
      <c r="A27" s="79"/>
      <c r="B27" s="80" t="s">
        <v>75</v>
      </c>
      <c r="C27" s="309" t="s">
        <v>236</v>
      </c>
      <c r="D27" s="314"/>
      <c r="E27" s="314"/>
      <c r="F27" s="310"/>
      <c r="G27" s="110"/>
      <c r="H27" s="315">
        <v>0</v>
      </c>
      <c r="I27" s="316"/>
      <c r="J27" s="87">
        <f>D27*G27/100</f>
        <v>0</v>
      </c>
    </row>
    <row r="28" spans="1:10" s="74" customFormat="1" ht="15.75" outlineLevel="1">
      <c r="A28" s="79"/>
      <c r="B28" s="80" t="s">
        <v>76</v>
      </c>
      <c r="C28" s="309" t="s">
        <v>237</v>
      </c>
      <c r="D28" s="314"/>
      <c r="E28" s="314"/>
      <c r="F28" s="310"/>
      <c r="G28" s="110"/>
      <c r="H28" s="315">
        <v>0.2</v>
      </c>
      <c r="I28" s="316"/>
      <c r="J28" s="87">
        <f>D28*G28/100</f>
        <v>0</v>
      </c>
    </row>
    <row r="29" spans="1:10" s="74" customFormat="1" ht="15.75" outlineLevel="1">
      <c r="A29" s="79"/>
      <c r="B29" s="80" t="s">
        <v>77</v>
      </c>
      <c r="C29" s="309" t="s">
        <v>238</v>
      </c>
      <c r="D29" s="314"/>
      <c r="E29" s="314"/>
      <c r="F29" s="310"/>
      <c r="G29" s="110"/>
      <c r="H29" s="315"/>
      <c r="I29" s="316"/>
      <c r="J29" s="87">
        <f>D29*H29/100</f>
        <v>0</v>
      </c>
    </row>
    <row r="30" spans="1:10" s="109" customFormat="1" ht="30" customHeight="1" outlineLevel="1">
      <c r="A30" s="104"/>
      <c r="B30" s="105">
        <v>3</v>
      </c>
      <c r="C30" s="317" t="s">
        <v>239</v>
      </c>
      <c r="D30" s="318"/>
      <c r="E30" s="318"/>
      <c r="F30" s="319"/>
      <c r="G30" s="107"/>
      <c r="H30" s="320">
        <v>5.1</v>
      </c>
      <c r="I30" s="321"/>
      <c r="J30" s="108">
        <f>D30*G30/100</f>
        <v>0</v>
      </c>
    </row>
    <row r="31" spans="1:10" s="74" customFormat="1" ht="15.75" outlineLevel="1">
      <c r="A31" s="308" t="s">
        <v>215</v>
      </c>
      <c r="B31" s="286"/>
      <c r="C31" s="286"/>
      <c r="D31" s="286"/>
      <c r="E31" s="286"/>
      <c r="F31" s="286"/>
      <c r="G31" s="286"/>
      <c r="H31" s="286"/>
      <c r="I31" s="287"/>
      <c r="J31" s="89">
        <f>J22+J25+J30</f>
        <v>0</v>
      </c>
    </row>
    <row r="32" spans="1:10" s="74" customFormat="1" ht="24" customHeight="1">
      <c r="A32" s="301" t="s">
        <v>374</v>
      </c>
      <c r="B32" s="302"/>
      <c r="C32" s="302"/>
      <c r="D32" s="302"/>
      <c r="E32" s="302"/>
      <c r="F32" s="302"/>
      <c r="G32" s="302"/>
      <c r="H32" s="302"/>
      <c r="I32" s="302"/>
      <c r="J32" s="302"/>
    </row>
    <row r="33" spans="1:10" ht="27">
      <c r="A33" s="90"/>
      <c r="B33" s="111" t="s">
        <v>64</v>
      </c>
      <c r="C33" s="76" t="s">
        <v>217</v>
      </c>
      <c r="D33" s="313" t="s">
        <v>241</v>
      </c>
      <c r="E33" s="313"/>
      <c r="F33" s="76" t="s">
        <v>242</v>
      </c>
      <c r="G33" s="76" t="s">
        <v>243</v>
      </c>
      <c r="H33" s="313" t="s">
        <v>244</v>
      </c>
      <c r="I33" s="313"/>
      <c r="J33" s="76" t="s">
        <v>221</v>
      </c>
    </row>
    <row r="34" spans="1:10" s="114" customFormat="1" ht="12.75">
      <c r="A34" s="113"/>
      <c r="B34" s="93">
        <v>1</v>
      </c>
      <c r="C34" s="93">
        <v>2</v>
      </c>
      <c r="D34" s="306">
        <v>3</v>
      </c>
      <c r="E34" s="307"/>
      <c r="F34" s="93">
        <v>4</v>
      </c>
      <c r="G34" s="93">
        <v>5</v>
      </c>
      <c r="H34" s="306">
        <v>6</v>
      </c>
      <c r="I34" s="307"/>
      <c r="J34" s="93" t="s">
        <v>245</v>
      </c>
    </row>
    <row r="35" spans="1:10" s="74" customFormat="1" ht="15.75" outlineLevel="1">
      <c r="A35" s="79"/>
      <c r="B35" s="80">
        <v>1</v>
      </c>
      <c r="C35" s="79" t="s">
        <v>253</v>
      </c>
      <c r="D35" s="88" t="s">
        <v>247</v>
      </c>
      <c r="E35" s="115"/>
      <c r="F35" s="94"/>
      <c r="G35" s="116"/>
      <c r="H35" s="295">
        <v>12</v>
      </c>
      <c r="I35" s="296"/>
      <c r="J35" s="87">
        <f>F35*G35*H35</f>
        <v>0</v>
      </c>
    </row>
    <row r="36" spans="1:10" s="74" customFormat="1" ht="15.75" outlineLevel="1">
      <c r="A36" s="308" t="s">
        <v>215</v>
      </c>
      <c r="B36" s="286"/>
      <c r="C36" s="286"/>
      <c r="D36" s="286"/>
      <c r="E36" s="286"/>
      <c r="F36" s="286"/>
      <c r="G36" s="286"/>
      <c r="H36" s="286"/>
      <c r="I36" s="287"/>
      <c r="J36" s="118">
        <f>SUM(J35:J35)</f>
        <v>0</v>
      </c>
    </row>
    <row r="37" spans="1:10" s="74" customFormat="1" ht="24" customHeight="1">
      <c r="A37" s="301" t="s">
        <v>375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ht="27">
      <c r="A38" s="90"/>
      <c r="B38" s="111" t="s">
        <v>64</v>
      </c>
      <c r="C38" s="76" t="s">
        <v>217</v>
      </c>
      <c r="D38" s="313" t="s">
        <v>241</v>
      </c>
      <c r="E38" s="313"/>
      <c r="F38" s="76" t="s">
        <v>242</v>
      </c>
      <c r="G38" s="76" t="s">
        <v>243</v>
      </c>
      <c r="H38" s="313" t="s">
        <v>244</v>
      </c>
      <c r="I38" s="313"/>
      <c r="J38" s="76" t="s">
        <v>221</v>
      </c>
    </row>
    <row r="39" spans="1:10" s="114" customFormat="1" ht="12.75">
      <c r="A39" s="113"/>
      <c r="B39" s="93">
        <v>1</v>
      </c>
      <c r="C39" s="93">
        <v>2</v>
      </c>
      <c r="D39" s="306">
        <v>3</v>
      </c>
      <c r="E39" s="307"/>
      <c r="F39" s="93">
        <v>4</v>
      </c>
      <c r="G39" s="93">
        <v>5</v>
      </c>
      <c r="H39" s="306">
        <v>6</v>
      </c>
      <c r="I39" s="307"/>
      <c r="J39" s="93" t="s">
        <v>245</v>
      </c>
    </row>
    <row r="40" spans="1:10" s="74" customFormat="1" ht="31.5" outlineLevel="2">
      <c r="A40" s="79"/>
      <c r="B40" s="80">
        <v>1</v>
      </c>
      <c r="C40" s="79" t="s">
        <v>370</v>
      </c>
      <c r="D40" s="309" t="s">
        <v>372</v>
      </c>
      <c r="E40" s="310"/>
      <c r="F40" s="83"/>
      <c r="G40" s="116"/>
      <c r="H40" s="311">
        <v>1</v>
      </c>
      <c r="I40" s="312"/>
      <c r="J40" s="87">
        <f>F40*G40*H40</f>
        <v>0</v>
      </c>
    </row>
    <row r="41" spans="1:10" s="74" customFormat="1" ht="15" customHeight="1" outlineLevel="2">
      <c r="A41" s="79"/>
      <c r="B41" s="80">
        <v>2</v>
      </c>
      <c r="C41" s="79" t="s">
        <v>371</v>
      </c>
      <c r="D41" s="309" t="s">
        <v>372</v>
      </c>
      <c r="E41" s="310"/>
      <c r="F41" s="83"/>
      <c r="G41" s="116"/>
      <c r="H41" s="311">
        <v>1</v>
      </c>
      <c r="I41" s="312"/>
      <c r="J41" s="87">
        <f>F41*G41*H41</f>
        <v>0</v>
      </c>
    </row>
    <row r="42" spans="1:10" s="74" customFormat="1" ht="15.75" outlineLevel="2">
      <c r="A42" s="79"/>
      <c r="B42" s="80"/>
      <c r="C42" s="79"/>
      <c r="D42" s="309"/>
      <c r="E42" s="310"/>
      <c r="F42" s="83"/>
      <c r="G42" s="116"/>
      <c r="H42" s="311"/>
      <c r="I42" s="312"/>
      <c r="J42" s="87">
        <f>F42*G42*H42</f>
        <v>0</v>
      </c>
    </row>
    <row r="43" spans="1:10" s="74" customFormat="1" ht="15.75" outlineLevel="1">
      <c r="A43" s="308" t="s">
        <v>215</v>
      </c>
      <c r="B43" s="286"/>
      <c r="C43" s="286"/>
      <c r="D43" s="286"/>
      <c r="E43" s="286"/>
      <c r="F43" s="286"/>
      <c r="G43" s="286"/>
      <c r="H43" s="286"/>
      <c r="I43" s="287"/>
      <c r="J43" s="118">
        <f>SUM(J40:J42)</f>
        <v>0</v>
      </c>
    </row>
    <row r="44" spans="1:10" s="74" customFormat="1" ht="24" customHeight="1">
      <c r="A44" s="301" t="s">
        <v>376</v>
      </c>
      <c r="B44" s="302"/>
      <c r="C44" s="302"/>
      <c r="D44" s="302"/>
      <c r="E44" s="302"/>
      <c r="F44" s="302"/>
      <c r="G44" s="302"/>
      <c r="H44" s="302"/>
      <c r="I44" s="302"/>
      <c r="J44" s="303"/>
    </row>
    <row r="45" spans="1:10" ht="25.5">
      <c r="A45" s="90"/>
      <c r="B45" s="91" t="s">
        <v>64</v>
      </c>
      <c r="C45" s="76" t="s">
        <v>217</v>
      </c>
      <c r="D45" s="304" t="s">
        <v>241</v>
      </c>
      <c r="E45" s="305"/>
      <c r="F45" s="304" t="s">
        <v>242</v>
      </c>
      <c r="G45" s="305"/>
      <c r="H45" s="304" t="s">
        <v>326</v>
      </c>
      <c r="I45" s="305"/>
      <c r="J45" s="76" t="s">
        <v>221</v>
      </c>
    </row>
    <row r="46" spans="1:10" ht="13.5">
      <c r="A46" s="90"/>
      <c r="B46" s="93">
        <v>1</v>
      </c>
      <c r="C46" s="93">
        <v>2</v>
      </c>
      <c r="D46" s="306">
        <v>3</v>
      </c>
      <c r="E46" s="307"/>
      <c r="F46" s="306">
        <v>4</v>
      </c>
      <c r="G46" s="307"/>
      <c r="H46" s="306">
        <v>5</v>
      </c>
      <c r="I46" s="307"/>
      <c r="J46" s="93" t="s">
        <v>327</v>
      </c>
    </row>
    <row r="47" spans="1:10" s="74" customFormat="1" ht="15.75" outlineLevel="1">
      <c r="A47" s="79"/>
      <c r="B47" s="80">
        <v>1</v>
      </c>
      <c r="C47" s="88"/>
      <c r="D47" s="295"/>
      <c r="E47" s="296"/>
      <c r="F47" s="297"/>
      <c r="G47" s="298"/>
      <c r="H47" s="299"/>
      <c r="I47" s="300"/>
      <c r="J47" s="95">
        <f>D47*F47*H47</f>
        <v>0</v>
      </c>
    </row>
    <row r="48" spans="1:10" s="74" customFormat="1" ht="15.75" outlineLevel="1">
      <c r="A48" s="79"/>
      <c r="B48" s="80">
        <v>2</v>
      </c>
      <c r="C48" s="88"/>
      <c r="D48" s="295"/>
      <c r="E48" s="296"/>
      <c r="F48" s="297"/>
      <c r="G48" s="298"/>
      <c r="H48" s="299"/>
      <c r="I48" s="300"/>
      <c r="J48" s="95">
        <f>D48*F48*H48</f>
        <v>0</v>
      </c>
    </row>
    <row r="49" spans="1:10" s="74" customFormat="1" ht="15.75" outlineLevel="1">
      <c r="A49" s="96" t="s">
        <v>215</v>
      </c>
      <c r="B49" s="97"/>
      <c r="C49" s="286" t="s">
        <v>215</v>
      </c>
      <c r="D49" s="286"/>
      <c r="E49" s="286"/>
      <c r="F49" s="286"/>
      <c r="G49" s="286"/>
      <c r="H49" s="286"/>
      <c r="I49" s="287"/>
      <c r="J49" s="89">
        <f>SUM(J47:J48)</f>
        <v>0</v>
      </c>
    </row>
    <row r="50" spans="1:10" s="74" customFormat="1" ht="22.5" customHeight="1">
      <c r="A50" s="301" t="s">
        <v>377</v>
      </c>
      <c r="B50" s="302"/>
      <c r="C50" s="302"/>
      <c r="D50" s="302"/>
      <c r="E50" s="302"/>
      <c r="F50" s="302"/>
      <c r="G50" s="302"/>
      <c r="H50" s="302"/>
      <c r="I50" s="302"/>
      <c r="J50" s="303"/>
    </row>
    <row r="51" spans="1:10" ht="25.5">
      <c r="A51" s="90"/>
      <c r="B51" s="91" t="s">
        <v>64</v>
      </c>
      <c r="C51" s="76" t="s">
        <v>217</v>
      </c>
      <c r="D51" s="304" t="s">
        <v>241</v>
      </c>
      <c r="E51" s="305"/>
      <c r="F51" s="304" t="s">
        <v>242</v>
      </c>
      <c r="G51" s="305"/>
      <c r="H51" s="304" t="s">
        <v>331</v>
      </c>
      <c r="I51" s="305"/>
      <c r="J51" s="76" t="s">
        <v>221</v>
      </c>
    </row>
    <row r="52" spans="1:10" ht="13.5">
      <c r="A52" s="90"/>
      <c r="B52" s="93">
        <v>1</v>
      </c>
      <c r="C52" s="93">
        <v>2</v>
      </c>
      <c r="D52" s="306">
        <v>3</v>
      </c>
      <c r="E52" s="307"/>
      <c r="F52" s="306">
        <v>4</v>
      </c>
      <c r="G52" s="307"/>
      <c r="H52" s="306">
        <v>5</v>
      </c>
      <c r="I52" s="307"/>
      <c r="J52" s="93" t="s">
        <v>327</v>
      </c>
    </row>
    <row r="53" spans="1:10" s="74" customFormat="1" ht="15.75" outlineLevel="1">
      <c r="A53" s="79"/>
      <c r="B53" s="80">
        <v>1</v>
      </c>
      <c r="C53" s="88" t="s">
        <v>332</v>
      </c>
      <c r="D53" s="295" t="s">
        <v>333</v>
      </c>
      <c r="E53" s="296"/>
      <c r="F53" s="297"/>
      <c r="G53" s="298"/>
      <c r="H53" s="299"/>
      <c r="I53" s="300"/>
      <c r="J53" s="95">
        <f>SUM(J55:J58)</f>
        <v>0</v>
      </c>
    </row>
    <row r="54" spans="1:10" s="74" customFormat="1" ht="15.75" outlineLevel="1">
      <c r="A54" s="79"/>
      <c r="B54" s="80"/>
      <c r="C54" s="88" t="s">
        <v>334</v>
      </c>
      <c r="D54" s="295"/>
      <c r="E54" s="296"/>
      <c r="F54" s="297"/>
      <c r="G54" s="298"/>
      <c r="H54" s="299"/>
      <c r="I54" s="300"/>
      <c r="J54" s="95"/>
    </row>
    <row r="55" spans="1:10" s="74" customFormat="1" ht="15.75" outlineLevel="1">
      <c r="A55" s="79"/>
      <c r="B55" s="80"/>
      <c r="C55" s="88"/>
      <c r="D55" s="295"/>
      <c r="E55" s="296"/>
      <c r="F55" s="297"/>
      <c r="G55" s="298"/>
      <c r="H55" s="299"/>
      <c r="I55" s="300"/>
      <c r="J55" s="95">
        <f>F55*H55</f>
        <v>0</v>
      </c>
    </row>
    <row r="56" spans="1:10" s="74" customFormat="1" ht="15.75" outlineLevel="1">
      <c r="A56" s="79"/>
      <c r="B56" s="80"/>
      <c r="C56" s="88"/>
      <c r="D56" s="295"/>
      <c r="E56" s="296"/>
      <c r="F56" s="297"/>
      <c r="G56" s="298"/>
      <c r="H56" s="299"/>
      <c r="I56" s="300"/>
      <c r="J56" s="95">
        <f>F56*H56</f>
        <v>0</v>
      </c>
    </row>
    <row r="57" spans="1:10" s="74" customFormat="1" ht="15.75" outlineLevel="1">
      <c r="A57" s="79"/>
      <c r="B57" s="80"/>
      <c r="C57" s="88"/>
      <c r="D57" s="295"/>
      <c r="E57" s="296"/>
      <c r="F57" s="297"/>
      <c r="G57" s="298"/>
      <c r="H57" s="299"/>
      <c r="I57" s="300"/>
      <c r="J57" s="95">
        <f>F57*H57</f>
        <v>0</v>
      </c>
    </row>
    <row r="58" spans="1:10" s="74" customFormat="1" ht="15.75" outlineLevel="1">
      <c r="A58" s="79"/>
      <c r="B58" s="80"/>
      <c r="C58" s="88"/>
      <c r="D58" s="295"/>
      <c r="E58" s="296"/>
      <c r="F58" s="297"/>
      <c r="G58" s="298"/>
      <c r="H58" s="299"/>
      <c r="I58" s="300"/>
      <c r="J58" s="95">
        <f>F58*H58</f>
        <v>0</v>
      </c>
    </row>
    <row r="59" spans="1:10" s="74" customFormat="1" ht="15.75" outlineLevel="1">
      <c r="A59" s="96" t="s">
        <v>215</v>
      </c>
      <c r="B59" s="97"/>
      <c r="C59" s="286" t="s">
        <v>215</v>
      </c>
      <c r="D59" s="286"/>
      <c r="E59" s="286"/>
      <c r="F59" s="286"/>
      <c r="G59" s="286"/>
      <c r="H59" s="286"/>
      <c r="I59" s="287"/>
      <c r="J59" s="89">
        <f>J53</f>
        <v>0</v>
      </c>
    </row>
    <row r="60" spans="1:10" s="74" customFormat="1" ht="28.5" customHeight="1">
      <c r="A60" s="301" t="s">
        <v>378</v>
      </c>
      <c r="B60" s="302"/>
      <c r="C60" s="302"/>
      <c r="D60" s="302"/>
      <c r="E60" s="302"/>
      <c r="F60" s="302"/>
      <c r="G60" s="302"/>
      <c r="H60" s="302"/>
      <c r="I60" s="302"/>
      <c r="J60" s="303"/>
    </row>
    <row r="61" spans="1:10" ht="25.5">
      <c r="A61" s="90"/>
      <c r="B61" s="91" t="s">
        <v>64</v>
      </c>
      <c r="C61" s="76" t="s">
        <v>217</v>
      </c>
      <c r="D61" s="304" t="s">
        <v>241</v>
      </c>
      <c r="E61" s="305"/>
      <c r="F61" s="304" t="s">
        <v>242</v>
      </c>
      <c r="G61" s="305"/>
      <c r="H61" s="304" t="s">
        <v>331</v>
      </c>
      <c r="I61" s="305"/>
      <c r="J61" s="76" t="s">
        <v>221</v>
      </c>
    </row>
    <row r="62" spans="1:10" ht="13.5">
      <c r="A62" s="90"/>
      <c r="B62" s="93">
        <v>1</v>
      </c>
      <c r="C62" s="93">
        <v>2</v>
      </c>
      <c r="D62" s="306">
        <v>3</v>
      </c>
      <c r="E62" s="307"/>
      <c r="F62" s="306">
        <v>4</v>
      </c>
      <c r="G62" s="307"/>
      <c r="H62" s="306">
        <v>5</v>
      </c>
      <c r="I62" s="307"/>
      <c r="J62" s="93" t="s">
        <v>327</v>
      </c>
    </row>
    <row r="63" spans="1:10" s="74" customFormat="1" ht="15.75" outlineLevel="1">
      <c r="A63" s="79"/>
      <c r="B63" s="80">
        <v>1</v>
      </c>
      <c r="C63" s="88" t="s">
        <v>335</v>
      </c>
      <c r="D63" s="295"/>
      <c r="E63" s="296"/>
      <c r="F63" s="297"/>
      <c r="G63" s="298"/>
      <c r="H63" s="299"/>
      <c r="I63" s="300"/>
      <c r="J63" s="95">
        <f>SUM(J65:J68)</f>
        <v>0</v>
      </c>
    </row>
    <row r="64" spans="1:10" s="74" customFormat="1" ht="15.75" outlineLevel="1">
      <c r="A64" s="79"/>
      <c r="B64" s="80"/>
      <c r="C64" s="88" t="s">
        <v>336</v>
      </c>
      <c r="D64" s="295"/>
      <c r="E64" s="296"/>
      <c r="F64" s="297"/>
      <c r="G64" s="298"/>
      <c r="H64" s="299"/>
      <c r="I64" s="300"/>
      <c r="J64" s="95"/>
    </row>
    <row r="65" spans="1:10" s="74" customFormat="1" ht="15.75" outlineLevel="1">
      <c r="A65" s="79"/>
      <c r="B65" s="80"/>
      <c r="C65" s="88" t="s">
        <v>379</v>
      </c>
      <c r="D65" s="295"/>
      <c r="E65" s="296"/>
      <c r="F65" s="297"/>
      <c r="G65" s="298"/>
      <c r="H65" s="299"/>
      <c r="I65" s="300"/>
      <c r="J65" s="95">
        <f>F65*H65</f>
        <v>0</v>
      </c>
    </row>
    <row r="66" spans="1:10" s="74" customFormat="1" ht="15.75" outlineLevel="1">
      <c r="A66" s="79"/>
      <c r="B66" s="80"/>
      <c r="C66" s="79" t="s">
        <v>380</v>
      </c>
      <c r="D66" s="295"/>
      <c r="E66" s="296"/>
      <c r="F66" s="297"/>
      <c r="G66" s="298"/>
      <c r="H66" s="299"/>
      <c r="I66" s="300"/>
      <c r="J66" s="95">
        <f>F66*H66</f>
        <v>0</v>
      </c>
    </row>
    <row r="67" spans="1:10" s="74" customFormat="1" ht="15.75" outlineLevel="1">
      <c r="A67" s="79"/>
      <c r="B67" s="80"/>
      <c r="C67" s="79"/>
      <c r="D67" s="295"/>
      <c r="E67" s="296"/>
      <c r="F67" s="297"/>
      <c r="G67" s="298"/>
      <c r="H67" s="299"/>
      <c r="I67" s="300"/>
      <c r="J67" s="95">
        <f>F67*H67</f>
        <v>0</v>
      </c>
    </row>
    <row r="68" spans="1:10" s="74" customFormat="1" ht="15.75" outlineLevel="1">
      <c r="A68" s="79"/>
      <c r="B68" s="80"/>
      <c r="C68" s="79"/>
      <c r="D68" s="295"/>
      <c r="E68" s="296"/>
      <c r="F68" s="297"/>
      <c r="G68" s="298"/>
      <c r="H68" s="299"/>
      <c r="I68" s="300"/>
      <c r="J68" s="95">
        <f>F68*H68</f>
        <v>0</v>
      </c>
    </row>
    <row r="69" spans="1:10" s="74" customFormat="1" ht="15.75" outlineLevel="1">
      <c r="A69" s="96" t="s">
        <v>215</v>
      </c>
      <c r="B69" s="97"/>
      <c r="C69" s="286" t="s">
        <v>215</v>
      </c>
      <c r="D69" s="286"/>
      <c r="E69" s="286"/>
      <c r="F69" s="286"/>
      <c r="G69" s="286"/>
      <c r="H69" s="286"/>
      <c r="I69" s="287"/>
      <c r="J69" s="89">
        <f>J63</f>
        <v>0</v>
      </c>
    </row>
    <row r="70" spans="3:10" s="74" customFormat="1" ht="21" customHeight="1">
      <c r="C70" s="288" t="s">
        <v>361</v>
      </c>
      <c r="D70" s="288"/>
      <c r="E70" s="288"/>
      <c r="F70" s="288"/>
      <c r="G70" s="288"/>
      <c r="H70" s="288"/>
      <c r="I70" s="289"/>
      <c r="J70" s="118">
        <f>J18+J31+J36+J43+J49+J59+J69</f>
        <v>0</v>
      </c>
    </row>
    <row r="73" spans="2:10" ht="12.75">
      <c r="B73" s="92" t="s">
        <v>362</v>
      </c>
      <c r="D73" s="139"/>
      <c r="E73" s="139"/>
      <c r="F73" s="140"/>
      <c r="I73" s="139"/>
      <c r="J73" s="139"/>
    </row>
    <row r="74" spans="9:10" ht="12.75">
      <c r="I74" s="290" t="s">
        <v>363</v>
      </c>
      <c r="J74" s="290"/>
    </row>
    <row r="76" spans="2:10" ht="12.75">
      <c r="B76" s="92" t="s">
        <v>364</v>
      </c>
      <c r="D76" s="139"/>
      <c r="E76" s="139"/>
      <c r="F76" s="140"/>
      <c r="I76" s="139"/>
      <c r="J76" s="139"/>
    </row>
    <row r="77" spans="9:10" ht="12.75">
      <c r="I77" s="290" t="s">
        <v>363</v>
      </c>
      <c r="J77" s="290"/>
    </row>
    <row r="79" spans="2:10" ht="12.75">
      <c r="B79" s="92" t="s">
        <v>365</v>
      </c>
      <c r="C79" s="139"/>
      <c r="D79" s="139"/>
      <c r="F79" s="140"/>
      <c r="G79" s="139"/>
      <c r="I79" s="139"/>
      <c r="J79" s="139"/>
    </row>
    <row r="80" spans="3:10" ht="12.75">
      <c r="C80" s="292" t="s">
        <v>37</v>
      </c>
      <c r="D80" s="292"/>
      <c r="F80" s="293" t="s">
        <v>38</v>
      </c>
      <c r="G80" s="293"/>
      <c r="I80" s="290" t="s">
        <v>363</v>
      </c>
      <c r="J80" s="290"/>
    </row>
    <row r="82" ht="12.75">
      <c r="B82" s="92" t="s">
        <v>366</v>
      </c>
    </row>
  </sheetData>
  <sheetProtection/>
  <mergeCells count="128">
    <mergeCell ref="D5:J5"/>
    <mergeCell ref="A7:J7"/>
    <mergeCell ref="B8:B10"/>
    <mergeCell ref="C8:C10"/>
    <mergeCell ref="D8:D10"/>
    <mergeCell ref="E8:H8"/>
    <mergeCell ref="I8:I10"/>
    <mergeCell ref="J8:J10"/>
    <mergeCell ref="E9:E10"/>
    <mergeCell ref="F9:H9"/>
    <mergeCell ref="A18:I18"/>
    <mergeCell ref="A19:J19"/>
    <mergeCell ref="C20:F20"/>
    <mergeCell ref="H20:I20"/>
    <mergeCell ref="C21:F21"/>
    <mergeCell ref="H21:I21"/>
    <mergeCell ref="C22:F22"/>
    <mergeCell ref="H22:I22"/>
    <mergeCell ref="C23:F23"/>
    <mergeCell ref="H23:I23"/>
    <mergeCell ref="C24:F24"/>
    <mergeCell ref="H24:I24"/>
    <mergeCell ref="C25:F25"/>
    <mergeCell ref="H25:I25"/>
    <mergeCell ref="C26:F26"/>
    <mergeCell ref="H26:I26"/>
    <mergeCell ref="C27:F27"/>
    <mergeCell ref="H27:I27"/>
    <mergeCell ref="C28:F28"/>
    <mergeCell ref="H28:I28"/>
    <mergeCell ref="C29:F29"/>
    <mergeCell ref="H29:I29"/>
    <mergeCell ref="C30:F30"/>
    <mergeCell ref="H30:I30"/>
    <mergeCell ref="A31:I31"/>
    <mergeCell ref="A32:J32"/>
    <mergeCell ref="D33:E33"/>
    <mergeCell ref="H33:I33"/>
    <mergeCell ref="D34:E34"/>
    <mergeCell ref="H34:I34"/>
    <mergeCell ref="H35:I35"/>
    <mergeCell ref="A36:I36"/>
    <mergeCell ref="A37:J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A43:I43"/>
    <mergeCell ref="A44:J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C49:I49"/>
    <mergeCell ref="A50:J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C59:I59"/>
    <mergeCell ref="A60:J60"/>
    <mergeCell ref="D61:E61"/>
    <mergeCell ref="F61:G61"/>
    <mergeCell ref="H61:I61"/>
    <mergeCell ref="D62:E62"/>
    <mergeCell ref="F62:G62"/>
    <mergeCell ref="H62:I62"/>
    <mergeCell ref="H66:I66"/>
    <mergeCell ref="D63:E63"/>
    <mergeCell ref="F63:G63"/>
    <mergeCell ref="H63:I63"/>
    <mergeCell ref="D64:E64"/>
    <mergeCell ref="F64:G64"/>
    <mergeCell ref="H64:I64"/>
    <mergeCell ref="F67:G67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C69:I69"/>
    <mergeCell ref="C70:I70"/>
    <mergeCell ref="I74:J74"/>
    <mergeCell ref="B1:J1"/>
    <mergeCell ref="I77:J77"/>
    <mergeCell ref="C80:D80"/>
    <mergeCell ref="F80:G80"/>
    <mergeCell ref="I80:J80"/>
    <mergeCell ref="E3:J3"/>
    <mergeCell ref="D67:E6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zoomScale="75" zoomScaleNormal="75" zoomScalePageLayoutView="0" workbookViewId="0" topLeftCell="B1">
      <selection activeCell="J19" sqref="J19"/>
    </sheetView>
  </sheetViews>
  <sheetFormatPr defaultColWidth="8.875" defaultRowHeight="12.75" outlineLevelRow="2"/>
  <cols>
    <col min="1" max="1" width="38.875" style="92" hidden="1" customWidth="1"/>
    <col min="2" max="2" width="5.625" style="92" customWidth="1"/>
    <col min="3" max="3" width="35.75390625" style="92" customWidth="1"/>
    <col min="4" max="4" width="16.125" style="92" customWidth="1"/>
    <col min="5" max="5" width="12.125" style="92" customWidth="1"/>
    <col min="6" max="6" width="15.125" style="138" customWidth="1"/>
    <col min="7" max="7" width="20.00390625" style="92" customWidth="1"/>
    <col min="8" max="8" width="15.875" style="92" customWidth="1"/>
    <col min="9" max="9" width="12.375" style="92" customWidth="1"/>
    <col min="10" max="10" width="19.125" style="92" customWidth="1"/>
    <col min="11" max="16384" width="8.875" style="92" customWidth="1"/>
  </cols>
  <sheetData>
    <row r="1" spans="2:10" s="73" customFormat="1" ht="18.75">
      <c r="B1" s="291" t="s">
        <v>196</v>
      </c>
      <c r="C1" s="291"/>
      <c r="D1" s="291"/>
      <c r="E1" s="291"/>
      <c r="F1" s="291"/>
      <c r="G1" s="291"/>
      <c r="H1" s="291"/>
      <c r="I1" s="291"/>
      <c r="J1" s="291"/>
    </row>
    <row r="2" spans="2:10" s="74" customFormat="1" ht="19.5">
      <c r="B2" s="73" t="s">
        <v>368</v>
      </c>
      <c r="E2" s="294" t="s">
        <v>381</v>
      </c>
      <c r="F2" s="294"/>
      <c r="G2" s="294"/>
      <c r="H2" s="294"/>
      <c r="I2" s="294"/>
      <c r="J2" s="294"/>
    </row>
    <row r="3" spans="2:10" s="73" customFormat="1" ht="19.5">
      <c r="B3" s="73" t="s">
        <v>197</v>
      </c>
      <c r="D3" s="294"/>
      <c r="E3" s="294"/>
      <c r="F3" s="294"/>
      <c r="G3" s="294"/>
      <c r="H3" s="294"/>
      <c r="I3" s="294"/>
      <c r="J3" s="294"/>
    </row>
    <row r="4" s="74" customFormat="1" ht="15.75">
      <c r="F4" s="75"/>
    </row>
    <row r="5" spans="1:10" s="74" customFormat="1" ht="23.25" customHeight="1">
      <c r="A5" s="301" t="s">
        <v>382</v>
      </c>
      <c r="B5" s="302"/>
      <c r="C5" s="302"/>
      <c r="D5" s="302"/>
      <c r="E5" s="302"/>
      <c r="F5" s="302"/>
      <c r="G5" s="302"/>
      <c r="H5" s="302"/>
      <c r="I5" s="302"/>
      <c r="J5" s="303"/>
    </row>
    <row r="6" spans="1:10" ht="33" customHeight="1">
      <c r="A6" s="90"/>
      <c r="B6" s="91" t="s">
        <v>64</v>
      </c>
      <c r="C6" s="112" t="s">
        <v>217</v>
      </c>
      <c r="D6" s="304" t="s">
        <v>218</v>
      </c>
      <c r="E6" s="305"/>
      <c r="F6" s="304" t="s">
        <v>219</v>
      </c>
      <c r="G6" s="305"/>
      <c r="H6" s="304" t="s">
        <v>220</v>
      </c>
      <c r="I6" s="305"/>
      <c r="J6" s="112" t="s">
        <v>221</v>
      </c>
    </row>
    <row r="7" spans="1:10" ht="13.5">
      <c r="A7" s="90"/>
      <c r="B7" s="93">
        <v>1</v>
      </c>
      <c r="C7" s="93">
        <v>2</v>
      </c>
      <c r="D7" s="306">
        <v>3</v>
      </c>
      <c r="E7" s="307"/>
      <c r="F7" s="306">
        <v>4</v>
      </c>
      <c r="G7" s="307"/>
      <c r="H7" s="306">
        <v>5</v>
      </c>
      <c r="I7" s="307"/>
      <c r="J7" s="93" t="s">
        <v>222</v>
      </c>
    </row>
    <row r="8" spans="1:10" s="74" customFormat="1" ht="15.75" outlineLevel="1">
      <c r="A8" s="79"/>
      <c r="B8" s="80">
        <v>1</v>
      </c>
      <c r="C8" s="88" t="s">
        <v>223</v>
      </c>
      <c r="D8" s="295"/>
      <c r="E8" s="296"/>
      <c r="F8" s="297"/>
      <c r="G8" s="298"/>
      <c r="H8" s="299">
        <v>11</v>
      </c>
      <c r="I8" s="300"/>
      <c r="J8" s="95">
        <f>D8*F8*H8</f>
        <v>0</v>
      </c>
    </row>
    <row r="9" spans="1:10" s="74" customFormat="1" ht="15.75" outlineLevel="1">
      <c r="A9" s="79"/>
      <c r="B9" s="80"/>
      <c r="C9" s="88"/>
      <c r="D9" s="295"/>
      <c r="E9" s="296"/>
      <c r="F9" s="297"/>
      <c r="G9" s="298"/>
      <c r="H9" s="299"/>
      <c r="I9" s="300"/>
      <c r="J9" s="95"/>
    </row>
    <row r="10" spans="1:10" s="74" customFormat="1" ht="15.75" outlineLevel="1">
      <c r="A10" s="96" t="s">
        <v>215</v>
      </c>
      <c r="B10" s="97"/>
      <c r="C10" s="286" t="s">
        <v>215</v>
      </c>
      <c r="D10" s="286"/>
      <c r="E10" s="286"/>
      <c r="F10" s="286"/>
      <c r="G10" s="286"/>
      <c r="H10" s="286"/>
      <c r="I10" s="287"/>
      <c r="J10" s="89">
        <f>J8</f>
        <v>0</v>
      </c>
    </row>
    <row r="11" spans="1:10" s="74" customFormat="1" ht="24" customHeight="1">
      <c r="A11" s="301" t="s">
        <v>383</v>
      </c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27">
      <c r="A12" s="90"/>
      <c r="B12" s="111" t="s">
        <v>64</v>
      </c>
      <c r="C12" s="112" t="s">
        <v>217</v>
      </c>
      <c r="D12" s="313" t="s">
        <v>241</v>
      </c>
      <c r="E12" s="313"/>
      <c r="F12" s="112" t="s">
        <v>242</v>
      </c>
      <c r="G12" s="112" t="s">
        <v>243</v>
      </c>
      <c r="H12" s="313" t="s">
        <v>244</v>
      </c>
      <c r="I12" s="313"/>
      <c r="J12" s="112" t="s">
        <v>221</v>
      </c>
    </row>
    <row r="13" spans="1:10" s="141" customFormat="1" ht="12.75">
      <c r="A13" s="113"/>
      <c r="B13" s="93">
        <v>1</v>
      </c>
      <c r="C13" s="93">
        <v>2</v>
      </c>
      <c r="D13" s="306">
        <v>3</v>
      </c>
      <c r="E13" s="307"/>
      <c r="F13" s="93">
        <v>4</v>
      </c>
      <c r="G13" s="93">
        <v>5</v>
      </c>
      <c r="H13" s="306">
        <v>6</v>
      </c>
      <c r="I13" s="307"/>
      <c r="J13" s="93" t="s">
        <v>245</v>
      </c>
    </row>
    <row r="14" spans="1:10" s="74" customFormat="1" ht="15.75" outlineLevel="1">
      <c r="A14" s="79"/>
      <c r="B14" s="80">
        <v>1</v>
      </c>
      <c r="C14" s="79" t="s">
        <v>246</v>
      </c>
      <c r="D14" s="88" t="s">
        <v>247</v>
      </c>
      <c r="E14" s="115"/>
      <c r="F14" s="94"/>
      <c r="G14" s="116"/>
      <c r="H14" s="295">
        <v>12</v>
      </c>
      <c r="I14" s="296"/>
      <c r="J14" s="87">
        <f aca="true" t="shared" si="0" ref="J14:J19">F14*G14*H14</f>
        <v>0</v>
      </c>
    </row>
    <row r="15" spans="1:10" s="74" customFormat="1" ht="30" customHeight="1" outlineLevel="1">
      <c r="A15" s="79"/>
      <c r="B15" s="80">
        <v>2</v>
      </c>
      <c r="C15" s="79" t="s">
        <v>248</v>
      </c>
      <c r="D15" s="338" t="s">
        <v>249</v>
      </c>
      <c r="E15" s="339"/>
      <c r="F15" s="94"/>
      <c r="G15" s="116"/>
      <c r="H15" s="295">
        <v>12</v>
      </c>
      <c r="I15" s="296"/>
      <c r="J15" s="87">
        <f t="shared" si="0"/>
        <v>0</v>
      </c>
    </row>
    <row r="16" spans="1:10" s="74" customFormat="1" ht="15.75" outlineLevel="1">
      <c r="A16" s="129"/>
      <c r="B16" s="117">
        <v>3</v>
      </c>
      <c r="C16" s="79" t="s">
        <v>250</v>
      </c>
      <c r="D16" s="88" t="s">
        <v>251</v>
      </c>
      <c r="E16" s="115"/>
      <c r="F16" s="94"/>
      <c r="G16" s="116"/>
      <c r="H16" s="295">
        <v>12</v>
      </c>
      <c r="I16" s="296"/>
      <c r="J16" s="87">
        <f t="shared" si="0"/>
        <v>0</v>
      </c>
    </row>
    <row r="17" spans="1:10" s="74" customFormat="1" ht="15.75" outlineLevel="1">
      <c r="A17" s="129"/>
      <c r="B17" s="117">
        <v>4</v>
      </c>
      <c r="C17" s="79" t="s">
        <v>252</v>
      </c>
      <c r="D17" s="88" t="s">
        <v>251</v>
      </c>
      <c r="E17" s="115"/>
      <c r="F17" s="94"/>
      <c r="G17" s="116"/>
      <c r="H17" s="295">
        <v>12</v>
      </c>
      <c r="I17" s="296"/>
      <c r="J17" s="87">
        <f t="shared" si="0"/>
        <v>0</v>
      </c>
    </row>
    <row r="18" spans="1:10" s="74" customFormat="1" ht="15.75" outlineLevel="1">
      <c r="A18" s="129"/>
      <c r="B18" s="117">
        <v>5</v>
      </c>
      <c r="C18" s="79" t="s">
        <v>253</v>
      </c>
      <c r="D18" s="88" t="s">
        <v>254</v>
      </c>
      <c r="E18" s="115"/>
      <c r="F18" s="94"/>
      <c r="G18" s="116"/>
      <c r="H18" s="295">
        <v>12</v>
      </c>
      <c r="I18" s="296"/>
      <c r="J18" s="87">
        <f t="shared" si="0"/>
        <v>0</v>
      </c>
    </row>
    <row r="19" spans="1:10" s="74" customFormat="1" ht="15.75" outlineLevel="1">
      <c r="A19" s="129"/>
      <c r="B19" s="117">
        <v>6</v>
      </c>
      <c r="C19" s="79" t="s">
        <v>255</v>
      </c>
      <c r="D19" s="340" t="s">
        <v>256</v>
      </c>
      <c r="E19" s="341"/>
      <c r="F19" s="94"/>
      <c r="G19" s="116"/>
      <c r="H19" s="295">
        <v>12</v>
      </c>
      <c r="I19" s="296"/>
      <c r="J19" s="87">
        <f t="shared" si="0"/>
        <v>0</v>
      </c>
    </row>
    <row r="20" spans="1:10" s="74" customFormat="1" ht="15.75" outlineLevel="1">
      <c r="A20" s="308" t="s">
        <v>215</v>
      </c>
      <c r="B20" s="286"/>
      <c r="C20" s="286"/>
      <c r="D20" s="286"/>
      <c r="E20" s="286"/>
      <c r="F20" s="286"/>
      <c r="G20" s="286"/>
      <c r="H20" s="286"/>
      <c r="I20" s="287"/>
      <c r="J20" s="118">
        <f>SUM(J14:J19)</f>
        <v>0</v>
      </c>
    </row>
    <row r="21" spans="1:10" s="74" customFormat="1" ht="15.75">
      <c r="A21" s="301" t="s">
        <v>384</v>
      </c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 s="74" customFormat="1" ht="31.5" outlineLevel="1">
      <c r="A22" s="79"/>
      <c r="B22" s="80">
        <v>1</v>
      </c>
      <c r="C22" s="79" t="s">
        <v>258</v>
      </c>
      <c r="D22" s="340" t="s">
        <v>259</v>
      </c>
      <c r="E22" s="341"/>
      <c r="F22" s="81"/>
      <c r="G22" s="119"/>
      <c r="H22" s="311">
        <v>12</v>
      </c>
      <c r="I22" s="312"/>
      <c r="J22" s="87">
        <f>F22*G22*H22</f>
        <v>0</v>
      </c>
    </row>
    <row r="23" spans="1:10" s="74" customFormat="1" ht="15.75" outlineLevel="1">
      <c r="A23" s="308" t="s">
        <v>215</v>
      </c>
      <c r="B23" s="286"/>
      <c r="C23" s="286"/>
      <c r="D23" s="286"/>
      <c r="E23" s="286"/>
      <c r="F23" s="286"/>
      <c r="G23" s="286"/>
      <c r="H23" s="286"/>
      <c r="I23" s="287"/>
      <c r="J23" s="89">
        <f>SUM(J22:J22)</f>
        <v>0</v>
      </c>
    </row>
    <row r="24" spans="1:10" s="74" customFormat="1" ht="15.75">
      <c r="A24" s="301" t="s">
        <v>385</v>
      </c>
      <c r="B24" s="302"/>
      <c r="C24" s="302"/>
      <c r="D24" s="302"/>
      <c r="E24" s="302"/>
      <c r="F24" s="302"/>
      <c r="G24" s="302"/>
      <c r="H24" s="302"/>
      <c r="I24" s="302"/>
      <c r="J24" s="302"/>
    </row>
    <row r="25" spans="1:10" s="74" customFormat="1" ht="15.75" outlineLevel="1">
      <c r="A25" s="79"/>
      <c r="B25" s="80">
        <v>1</v>
      </c>
      <c r="C25" s="88" t="s">
        <v>261</v>
      </c>
      <c r="D25" s="340" t="s">
        <v>262</v>
      </c>
      <c r="E25" s="341"/>
      <c r="F25" s="82"/>
      <c r="G25" s="116"/>
      <c r="H25" s="295">
        <v>12</v>
      </c>
      <c r="I25" s="296"/>
      <c r="J25" s="87">
        <f>F25*G25*H25</f>
        <v>0</v>
      </c>
    </row>
    <row r="26" spans="1:10" s="74" customFormat="1" ht="15.75" outlineLevel="1">
      <c r="A26" s="79"/>
      <c r="B26" s="80">
        <v>2</v>
      </c>
      <c r="C26" s="88" t="s">
        <v>263</v>
      </c>
      <c r="D26" s="340" t="s">
        <v>264</v>
      </c>
      <c r="E26" s="341"/>
      <c r="F26" s="82"/>
      <c r="G26" s="116"/>
      <c r="H26" s="295">
        <v>12</v>
      </c>
      <c r="I26" s="296"/>
      <c r="J26" s="87">
        <f>F26*G26*H26</f>
        <v>0</v>
      </c>
    </row>
    <row r="27" spans="1:10" s="74" customFormat="1" ht="15.75" outlineLevel="1">
      <c r="A27" s="79"/>
      <c r="B27" s="80">
        <v>3</v>
      </c>
      <c r="C27" s="88" t="s">
        <v>265</v>
      </c>
      <c r="D27" s="340" t="s">
        <v>266</v>
      </c>
      <c r="E27" s="341"/>
      <c r="F27" s="82"/>
      <c r="G27" s="116"/>
      <c r="H27" s="295">
        <v>12</v>
      </c>
      <c r="I27" s="296"/>
      <c r="J27" s="87">
        <f>F27*G27*H27</f>
        <v>0</v>
      </c>
    </row>
    <row r="28" spans="1:10" s="74" customFormat="1" ht="15.75" outlineLevel="1">
      <c r="A28" s="79"/>
      <c r="B28" s="80">
        <v>4</v>
      </c>
      <c r="C28" s="88" t="s">
        <v>267</v>
      </c>
      <c r="D28" s="340" t="s">
        <v>266</v>
      </c>
      <c r="E28" s="341"/>
      <c r="F28" s="82"/>
      <c r="G28" s="116"/>
      <c r="H28" s="295">
        <v>12</v>
      </c>
      <c r="I28" s="296"/>
      <c r="J28" s="87">
        <f>F28*G28*H28</f>
        <v>0</v>
      </c>
    </row>
    <row r="29" spans="1:10" s="74" customFormat="1" ht="15.75" outlineLevel="1">
      <c r="A29" s="79"/>
      <c r="B29" s="80">
        <v>5</v>
      </c>
      <c r="C29" s="88" t="s">
        <v>268</v>
      </c>
      <c r="D29" s="340" t="s">
        <v>266</v>
      </c>
      <c r="E29" s="341"/>
      <c r="F29" s="82"/>
      <c r="G29" s="116"/>
      <c r="H29" s="295">
        <v>12</v>
      </c>
      <c r="I29" s="296"/>
      <c r="J29" s="87">
        <f>F29*G29*H29</f>
        <v>0</v>
      </c>
    </row>
    <row r="30" spans="1:10" s="74" customFormat="1" ht="15.75" outlineLevel="1">
      <c r="A30" s="308" t="s">
        <v>215</v>
      </c>
      <c r="B30" s="286"/>
      <c r="C30" s="286"/>
      <c r="D30" s="286"/>
      <c r="E30" s="286"/>
      <c r="F30" s="286"/>
      <c r="G30" s="286"/>
      <c r="H30" s="286"/>
      <c r="I30" s="287"/>
      <c r="J30" s="89">
        <f>SUM(J25:J29)</f>
        <v>0</v>
      </c>
    </row>
    <row r="31" spans="1:10" s="74" customFormat="1" ht="27.75" customHeight="1">
      <c r="A31" s="301" t="s">
        <v>386</v>
      </c>
      <c r="B31" s="302"/>
      <c r="C31" s="302"/>
      <c r="D31" s="302"/>
      <c r="E31" s="302"/>
      <c r="F31" s="302"/>
      <c r="G31" s="302"/>
      <c r="H31" s="302"/>
      <c r="I31" s="302"/>
      <c r="J31" s="302"/>
    </row>
    <row r="32" spans="1:10" ht="27">
      <c r="A32" s="90"/>
      <c r="B32" s="111" t="s">
        <v>64</v>
      </c>
      <c r="C32" s="112" t="s">
        <v>217</v>
      </c>
      <c r="D32" s="313" t="s">
        <v>241</v>
      </c>
      <c r="E32" s="313"/>
      <c r="F32" s="112" t="s">
        <v>242</v>
      </c>
      <c r="G32" s="112" t="s">
        <v>243</v>
      </c>
      <c r="H32" s="313" t="s">
        <v>244</v>
      </c>
      <c r="I32" s="313"/>
      <c r="J32" s="112" t="s">
        <v>221</v>
      </c>
    </row>
    <row r="33" spans="1:10" s="141" customFormat="1" ht="12.75">
      <c r="A33" s="113"/>
      <c r="B33" s="93">
        <v>1</v>
      </c>
      <c r="C33" s="93">
        <v>2</v>
      </c>
      <c r="D33" s="306">
        <v>3</v>
      </c>
      <c r="E33" s="307"/>
      <c r="F33" s="93">
        <v>4</v>
      </c>
      <c r="G33" s="93">
        <v>5</v>
      </c>
      <c r="H33" s="306">
        <v>6</v>
      </c>
      <c r="I33" s="307"/>
      <c r="J33" s="93" t="s">
        <v>245</v>
      </c>
    </row>
    <row r="34" spans="1:10" s="109" customFormat="1" ht="31.5" outlineLevel="2">
      <c r="A34" s="104"/>
      <c r="B34" s="105" t="s">
        <v>69</v>
      </c>
      <c r="C34" s="104" t="s">
        <v>270</v>
      </c>
      <c r="D34" s="342" t="s">
        <v>111</v>
      </c>
      <c r="E34" s="343"/>
      <c r="F34" s="121" t="s">
        <v>111</v>
      </c>
      <c r="G34" s="121" t="s">
        <v>111</v>
      </c>
      <c r="H34" s="344" t="s">
        <v>111</v>
      </c>
      <c r="I34" s="345"/>
      <c r="J34" s="108"/>
    </row>
    <row r="35" spans="1:10" s="74" customFormat="1" ht="63" outlineLevel="2">
      <c r="A35" s="79"/>
      <c r="B35" s="122" t="s">
        <v>126</v>
      </c>
      <c r="C35" s="79" t="s">
        <v>271</v>
      </c>
      <c r="D35" s="309" t="s">
        <v>272</v>
      </c>
      <c r="E35" s="310"/>
      <c r="F35" s="120"/>
      <c r="G35" s="116"/>
      <c r="H35" s="311">
        <v>12</v>
      </c>
      <c r="I35" s="312"/>
      <c r="J35" s="87">
        <f aca="true" t="shared" si="1" ref="J35:J47">F35*G35*H35</f>
        <v>0</v>
      </c>
    </row>
    <row r="36" spans="1:10" s="74" customFormat="1" ht="45.75" customHeight="1" outlineLevel="2">
      <c r="A36" s="79"/>
      <c r="B36" s="80" t="s">
        <v>232</v>
      </c>
      <c r="C36" s="79" t="s">
        <v>273</v>
      </c>
      <c r="D36" s="309" t="s">
        <v>274</v>
      </c>
      <c r="E36" s="310"/>
      <c r="F36" s="120"/>
      <c r="G36" s="116"/>
      <c r="H36" s="311">
        <v>1</v>
      </c>
      <c r="I36" s="312"/>
      <c r="J36" s="87">
        <f t="shared" si="1"/>
        <v>0</v>
      </c>
    </row>
    <row r="37" spans="1:10" s="74" customFormat="1" ht="63" outlineLevel="2">
      <c r="A37" s="79"/>
      <c r="B37" s="122" t="s">
        <v>128</v>
      </c>
      <c r="C37" s="79" t="s">
        <v>275</v>
      </c>
      <c r="D37" s="309" t="s">
        <v>272</v>
      </c>
      <c r="E37" s="310"/>
      <c r="F37" s="120"/>
      <c r="G37" s="116"/>
      <c r="H37" s="311">
        <v>12</v>
      </c>
      <c r="I37" s="312"/>
      <c r="J37" s="87">
        <f>F37*G37*H37</f>
        <v>0</v>
      </c>
    </row>
    <row r="38" spans="1:10" s="74" customFormat="1" ht="47.25" outlineLevel="2">
      <c r="A38" s="79"/>
      <c r="B38" s="80" t="s">
        <v>129</v>
      </c>
      <c r="C38" s="79" t="s">
        <v>276</v>
      </c>
      <c r="D38" s="309" t="s">
        <v>274</v>
      </c>
      <c r="E38" s="310"/>
      <c r="F38" s="120"/>
      <c r="G38" s="116"/>
      <c r="H38" s="311">
        <v>12</v>
      </c>
      <c r="I38" s="312"/>
      <c r="J38" s="87">
        <f t="shared" si="1"/>
        <v>0</v>
      </c>
    </row>
    <row r="39" spans="1:10" s="74" customFormat="1" ht="31.5" outlineLevel="2">
      <c r="A39" s="79"/>
      <c r="B39" s="80" t="s">
        <v>130</v>
      </c>
      <c r="C39" s="79" t="s">
        <v>277</v>
      </c>
      <c r="D39" s="309"/>
      <c r="E39" s="310"/>
      <c r="F39" s="120"/>
      <c r="G39" s="116"/>
      <c r="H39" s="311"/>
      <c r="I39" s="312"/>
      <c r="J39" s="87"/>
    </row>
    <row r="40" spans="1:10" s="74" customFormat="1" ht="63" customHeight="1" outlineLevel="2">
      <c r="A40" s="79"/>
      <c r="B40" s="80"/>
      <c r="C40" s="79" t="s">
        <v>278</v>
      </c>
      <c r="D40" s="309" t="s">
        <v>279</v>
      </c>
      <c r="E40" s="310"/>
      <c r="F40" s="120"/>
      <c r="G40" s="116"/>
      <c r="H40" s="311">
        <v>1</v>
      </c>
      <c r="I40" s="312"/>
      <c r="J40" s="87">
        <f t="shared" si="1"/>
        <v>0</v>
      </c>
    </row>
    <row r="41" spans="1:10" s="74" customFormat="1" ht="31.5" outlineLevel="2">
      <c r="A41" s="79"/>
      <c r="B41" s="80" t="s">
        <v>131</v>
      </c>
      <c r="C41" s="79" t="s">
        <v>280</v>
      </c>
      <c r="D41" s="309"/>
      <c r="E41" s="310"/>
      <c r="F41" s="120"/>
      <c r="G41" s="116"/>
      <c r="H41" s="311"/>
      <c r="I41" s="312"/>
      <c r="J41" s="87"/>
    </row>
    <row r="42" spans="1:10" s="74" customFormat="1" ht="21" customHeight="1" outlineLevel="2">
      <c r="A42" s="79"/>
      <c r="B42" s="80"/>
      <c r="C42" s="79" t="s">
        <v>281</v>
      </c>
      <c r="D42" s="309" t="s">
        <v>282</v>
      </c>
      <c r="E42" s="310"/>
      <c r="F42" s="120"/>
      <c r="G42" s="116"/>
      <c r="H42" s="311">
        <v>4</v>
      </c>
      <c r="I42" s="312"/>
      <c r="J42" s="87">
        <f t="shared" si="1"/>
        <v>0</v>
      </c>
    </row>
    <row r="43" spans="1:10" s="74" customFormat="1" ht="18" customHeight="1" outlineLevel="2">
      <c r="A43" s="79"/>
      <c r="B43" s="80"/>
      <c r="C43" s="79" t="s">
        <v>283</v>
      </c>
      <c r="D43" s="309" t="s">
        <v>279</v>
      </c>
      <c r="E43" s="310"/>
      <c r="F43" s="120"/>
      <c r="G43" s="116"/>
      <c r="H43" s="311">
        <v>1</v>
      </c>
      <c r="I43" s="312"/>
      <c r="J43" s="87">
        <f t="shared" si="1"/>
        <v>0</v>
      </c>
    </row>
    <row r="44" spans="1:10" s="74" customFormat="1" ht="20.25" customHeight="1" outlineLevel="2">
      <c r="A44" s="79"/>
      <c r="B44" s="80"/>
      <c r="C44" s="79" t="s">
        <v>284</v>
      </c>
      <c r="D44" s="309" t="s">
        <v>285</v>
      </c>
      <c r="E44" s="310"/>
      <c r="F44" s="120"/>
      <c r="G44" s="116"/>
      <c r="H44" s="311">
        <v>1</v>
      </c>
      <c r="I44" s="312"/>
      <c r="J44" s="87">
        <f t="shared" si="1"/>
        <v>0</v>
      </c>
    </row>
    <row r="45" spans="1:10" s="74" customFormat="1" ht="20.25" customHeight="1" outlineLevel="2">
      <c r="A45" s="79"/>
      <c r="B45" s="80"/>
      <c r="C45" s="79" t="s">
        <v>286</v>
      </c>
      <c r="D45" s="309" t="s">
        <v>287</v>
      </c>
      <c r="E45" s="310"/>
      <c r="F45" s="120"/>
      <c r="G45" s="116"/>
      <c r="H45" s="311">
        <v>12</v>
      </c>
      <c r="I45" s="312"/>
      <c r="J45" s="87">
        <f t="shared" si="1"/>
        <v>0</v>
      </c>
    </row>
    <row r="46" spans="1:10" s="74" customFormat="1" ht="20.25" customHeight="1" outlineLevel="2">
      <c r="A46" s="79"/>
      <c r="B46" s="80" t="s">
        <v>288</v>
      </c>
      <c r="C46" s="79" t="s">
        <v>289</v>
      </c>
      <c r="D46" s="309" t="s">
        <v>285</v>
      </c>
      <c r="E46" s="310"/>
      <c r="F46" s="120"/>
      <c r="G46" s="116"/>
      <c r="H46" s="311">
        <v>1</v>
      </c>
      <c r="I46" s="312"/>
      <c r="J46" s="87">
        <f t="shared" si="1"/>
        <v>0</v>
      </c>
    </row>
    <row r="47" spans="1:10" s="74" customFormat="1" ht="27" customHeight="1" outlineLevel="2">
      <c r="A47" s="79"/>
      <c r="B47" s="80" t="s">
        <v>132</v>
      </c>
      <c r="C47" s="79" t="s">
        <v>290</v>
      </c>
      <c r="D47" s="309" t="s">
        <v>291</v>
      </c>
      <c r="E47" s="310"/>
      <c r="F47" s="120"/>
      <c r="G47" s="116"/>
      <c r="H47" s="311">
        <v>12</v>
      </c>
      <c r="I47" s="312"/>
      <c r="J47" s="87">
        <f t="shared" si="1"/>
        <v>0</v>
      </c>
    </row>
    <row r="48" spans="1:10" s="109" customFormat="1" ht="31.5" outlineLevel="2">
      <c r="A48" s="104"/>
      <c r="B48" s="105" t="s">
        <v>70</v>
      </c>
      <c r="C48" s="104" t="s">
        <v>292</v>
      </c>
      <c r="D48" s="342" t="s">
        <v>111</v>
      </c>
      <c r="E48" s="343"/>
      <c r="F48" s="121" t="s">
        <v>111</v>
      </c>
      <c r="G48" s="121" t="s">
        <v>111</v>
      </c>
      <c r="H48" s="344" t="s">
        <v>111</v>
      </c>
      <c r="I48" s="345"/>
      <c r="J48" s="108"/>
    </row>
    <row r="49" spans="1:10" s="74" customFormat="1" ht="78.75" outlineLevel="2">
      <c r="A49" s="79"/>
      <c r="B49" s="80" t="s">
        <v>74</v>
      </c>
      <c r="C49" s="79" t="s">
        <v>293</v>
      </c>
      <c r="D49" s="309" t="s">
        <v>294</v>
      </c>
      <c r="E49" s="310">
        <v>68</v>
      </c>
      <c r="F49" s="120"/>
      <c r="G49" s="116"/>
      <c r="H49" s="311">
        <v>1</v>
      </c>
      <c r="I49" s="312"/>
      <c r="J49" s="87">
        <f aca="true" t="shared" si="2" ref="J49:J54">G49*H49*I49</f>
        <v>0</v>
      </c>
    </row>
    <row r="50" spans="1:10" s="74" customFormat="1" ht="31.5" outlineLevel="2">
      <c r="A50" s="79"/>
      <c r="B50" s="80" t="s">
        <v>75</v>
      </c>
      <c r="C50" s="79" t="s">
        <v>295</v>
      </c>
      <c r="D50" s="309" t="s">
        <v>296</v>
      </c>
      <c r="E50" s="310"/>
      <c r="F50" s="120"/>
      <c r="G50" s="116"/>
      <c r="H50" s="311">
        <v>12</v>
      </c>
      <c r="I50" s="312"/>
      <c r="J50" s="87">
        <f t="shared" si="2"/>
        <v>0</v>
      </c>
    </row>
    <row r="51" spans="1:10" s="74" customFormat="1" ht="47.25" outlineLevel="2">
      <c r="A51" s="79"/>
      <c r="B51" s="80" t="s">
        <v>76</v>
      </c>
      <c r="C51" s="79" t="s">
        <v>297</v>
      </c>
      <c r="D51" s="309" t="s">
        <v>296</v>
      </c>
      <c r="E51" s="310"/>
      <c r="F51" s="120"/>
      <c r="G51" s="116"/>
      <c r="H51" s="311">
        <v>12</v>
      </c>
      <c r="I51" s="312"/>
      <c r="J51" s="87">
        <f t="shared" si="2"/>
        <v>0</v>
      </c>
    </row>
    <row r="52" spans="1:10" s="74" customFormat="1" ht="31.5" outlineLevel="2">
      <c r="A52" s="79"/>
      <c r="B52" s="80" t="s">
        <v>77</v>
      </c>
      <c r="C52" s="79" t="s">
        <v>298</v>
      </c>
      <c r="D52" s="309" t="s">
        <v>296</v>
      </c>
      <c r="E52" s="310"/>
      <c r="F52" s="120"/>
      <c r="G52" s="116"/>
      <c r="H52" s="311">
        <v>12</v>
      </c>
      <c r="I52" s="312"/>
      <c r="J52" s="87">
        <f t="shared" si="2"/>
        <v>0</v>
      </c>
    </row>
    <row r="53" spans="1:10" s="74" customFormat="1" ht="47.25" outlineLevel="2">
      <c r="A53" s="79"/>
      <c r="B53" s="80" t="s">
        <v>78</v>
      </c>
      <c r="C53" s="79" t="s">
        <v>299</v>
      </c>
      <c r="D53" s="309" t="s">
        <v>294</v>
      </c>
      <c r="E53" s="310">
        <v>68</v>
      </c>
      <c r="F53" s="120"/>
      <c r="G53" s="116"/>
      <c r="H53" s="311">
        <v>1</v>
      </c>
      <c r="I53" s="312"/>
      <c r="J53" s="87">
        <f t="shared" si="2"/>
        <v>0</v>
      </c>
    </row>
    <row r="54" spans="1:10" s="74" customFormat="1" ht="31.5" outlineLevel="2">
      <c r="A54" s="79"/>
      <c r="B54" s="80" t="s">
        <v>116</v>
      </c>
      <c r="C54" s="79" t="s">
        <v>300</v>
      </c>
      <c r="D54" s="309" t="s">
        <v>301</v>
      </c>
      <c r="E54" s="310">
        <v>68</v>
      </c>
      <c r="F54" s="120"/>
      <c r="G54" s="116"/>
      <c r="H54" s="311">
        <v>1</v>
      </c>
      <c r="I54" s="312"/>
      <c r="J54" s="87">
        <f t="shared" si="2"/>
        <v>0</v>
      </c>
    </row>
    <row r="55" spans="1:10" s="74" customFormat="1" ht="15.75" outlineLevel="2">
      <c r="A55" s="308" t="s">
        <v>215</v>
      </c>
      <c r="B55" s="286"/>
      <c r="C55" s="286"/>
      <c r="D55" s="286"/>
      <c r="E55" s="286"/>
      <c r="F55" s="286"/>
      <c r="G55" s="286"/>
      <c r="H55" s="286"/>
      <c r="I55" s="287"/>
      <c r="J55" s="118">
        <f>SUM(J35:J54)</f>
        <v>0</v>
      </c>
    </row>
    <row r="56" spans="1:10" s="74" customFormat="1" ht="24" customHeight="1">
      <c r="A56" s="301" t="s">
        <v>387</v>
      </c>
      <c r="B56" s="302"/>
      <c r="C56" s="302"/>
      <c r="D56" s="302"/>
      <c r="E56" s="302"/>
      <c r="F56" s="302"/>
      <c r="G56" s="302"/>
      <c r="H56" s="302"/>
      <c r="I56" s="302"/>
      <c r="J56" s="302"/>
    </row>
    <row r="57" spans="1:10" ht="27">
      <c r="A57" s="90"/>
      <c r="B57" s="111" t="s">
        <v>64</v>
      </c>
      <c r="C57" s="112" t="s">
        <v>217</v>
      </c>
      <c r="D57" s="313" t="s">
        <v>241</v>
      </c>
      <c r="E57" s="313"/>
      <c r="F57" s="112" t="s">
        <v>242</v>
      </c>
      <c r="G57" s="112" t="s">
        <v>243</v>
      </c>
      <c r="H57" s="313" t="s">
        <v>244</v>
      </c>
      <c r="I57" s="313"/>
      <c r="J57" s="112" t="s">
        <v>221</v>
      </c>
    </row>
    <row r="58" spans="1:10" s="141" customFormat="1" ht="12.75">
      <c r="A58" s="113"/>
      <c r="B58" s="93">
        <v>1</v>
      </c>
      <c r="C58" s="93">
        <v>2</v>
      </c>
      <c r="D58" s="306">
        <v>3</v>
      </c>
      <c r="E58" s="307"/>
      <c r="F58" s="93">
        <v>4</v>
      </c>
      <c r="G58" s="93">
        <v>5</v>
      </c>
      <c r="H58" s="306">
        <v>6</v>
      </c>
      <c r="I58" s="307"/>
      <c r="J58" s="93" t="s">
        <v>245</v>
      </c>
    </row>
    <row r="59" spans="1:10" s="74" customFormat="1" ht="31.5" outlineLevel="2">
      <c r="A59" s="79"/>
      <c r="B59" s="80">
        <v>1</v>
      </c>
      <c r="C59" s="79" t="s">
        <v>303</v>
      </c>
      <c r="D59" s="309" t="s">
        <v>279</v>
      </c>
      <c r="E59" s="310"/>
      <c r="F59" s="83"/>
      <c r="G59" s="116"/>
      <c r="H59" s="311">
        <v>12</v>
      </c>
      <c r="I59" s="312"/>
      <c r="J59" s="87">
        <f aca="true" t="shared" si="3" ref="J59:J68">F59*G59*H59</f>
        <v>0</v>
      </c>
    </row>
    <row r="60" spans="1:10" s="74" customFormat="1" ht="31.5" outlineLevel="2">
      <c r="A60" s="79"/>
      <c r="B60" s="80">
        <v>2</v>
      </c>
      <c r="C60" s="79" t="s">
        <v>304</v>
      </c>
      <c r="D60" s="309" t="s">
        <v>279</v>
      </c>
      <c r="E60" s="310"/>
      <c r="F60" s="83"/>
      <c r="G60" s="116"/>
      <c r="H60" s="311">
        <v>12</v>
      </c>
      <c r="I60" s="312"/>
      <c r="J60" s="87">
        <f t="shared" si="3"/>
        <v>0</v>
      </c>
    </row>
    <row r="61" spans="1:10" s="74" customFormat="1" ht="31.5" outlineLevel="2">
      <c r="A61" s="79"/>
      <c r="B61" s="80">
        <v>3</v>
      </c>
      <c r="C61" s="79" t="s">
        <v>305</v>
      </c>
      <c r="D61" s="309" t="s">
        <v>306</v>
      </c>
      <c r="E61" s="310"/>
      <c r="F61" s="83"/>
      <c r="G61" s="116"/>
      <c r="H61" s="311">
        <v>12</v>
      </c>
      <c r="I61" s="312"/>
      <c r="J61" s="87">
        <f t="shared" si="3"/>
        <v>0</v>
      </c>
    </row>
    <row r="62" spans="1:10" s="74" customFormat="1" ht="31.5" outlineLevel="2">
      <c r="A62" s="79"/>
      <c r="B62" s="80">
        <v>4</v>
      </c>
      <c r="C62" s="79" t="s">
        <v>307</v>
      </c>
      <c r="D62" s="309" t="s">
        <v>306</v>
      </c>
      <c r="E62" s="310"/>
      <c r="F62" s="83"/>
      <c r="G62" s="116"/>
      <c r="H62" s="311">
        <v>1</v>
      </c>
      <c r="I62" s="312"/>
      <c r="J62" s="87">
        <f t="shared" si="3"/>
        <v>0</v>
      </c>
    </row>
    <row r="63" spans="1:10" s="74" customFormat="1" ht="15.75" outlineLevel="2">
      <c r="A63" s="79"/>
      <c r="B63" s="80">
        <v>5</v>
      </c>
      <c r="C63" s="79" t="s">
        <v>308</v>
      </c>
      <c r="D63" s="309" t="s">
        <v>309</v>
      </c>
      <c r="E63" s="310"/>
      <c r="F63" s="83"/>
      <c r="G63" s="116"/>
      <c r="H63" s="311">
        <v>1</v>
      </c>
      <c r="I63" s="312"/>
      <c r="J63" s="87">
        <f t="shared" si="3"/>
        <v>0</v>
      </c>
    </row>
    <row r="64" spans="1:10" s="74" customFormat="1" ht="16.5" customHeight="1" outlineLevel="2">
      <c r="A64" s="79"/>
      <c r="B64" s="80">
        <v>6</v>
      </c>
      <c r="C64" s="79" t="s">
        <v>310</v>
      </c>
      <c r="D64" s="309" t="s">
        <v>309</v>
      </c>
      <c r="E64" s="310"/>
      <c r="F64" s="83"/>
      <c r="G64" s="116"/>
      <c r="H64" s="311">
        <v>12</v>
      </c>
      <c r="I64" s="312"/>
      <c r="J64" s="87">
        <f t="shared" si="3"/>
        <v>0</v>
      </c>
    </row>
    <row r="65" spans="1:10" s="74" customFormat="1" ht="30" customHeight="1" outlineLevel="2">
      <c r="A65" s="79"/>
      <c r="B65" s="80">
        <v>7</v>
      </c>
      <c r="C65" s="79" t="s">
        <v>311</v>
      </c>
      <c r="D65" s="309" t="s">
        <v>306</v>
      </c>
      <c r="E65" s="310"/>
      <c r="F65" s="83"/>
      <c r="G65" s="116"/>
      <c r="H65" s="311">
        <v>1</v>
      </c>
      <c r="I65" s="312"/>
      <c r="J65" s="87">
        <f t="shared" si="3"/>
        <v>0</v>
      </c>
    </row>
    <row r="66" spans="1:10" s="74" customFormat="1" ht="15.75" outlineLevel="2">
      <c r="A66" s="79"/>
      <c r="B66" s="80">
        <v>8</v>
      </c>
      <c r="C66" s="79" t="s">
        <v>312</v>
      </c>
      <c r="D66" s="309" t="s">
        <v>282</v>
      </c>
      <c r="E66" s="310"/>
      <c r="F66" s="120"/>
      <c r="G66" s="116"/>
      <c r="H66" s="311">
        <v>1</v>
      </c>
      <c r="I66" s="312"/>
      <c r="J66" s="87">
        <f t="shared" si="3"/>
        <v>0</v>
      </c>
    </row>
    <row r="67" spans="1:10" s="74" customFormat="1" ht="47.25" outlineLevel="2">
      <c r="A67" s="79"/>
      <c r="B67" s="80">
        <v>9</v>
      </c>
      <c r="C67" s="79" t="s">
        <v>313</v>
      </c>
      <c r="D67" s="309"/>
      <c r="E67" s="310"/>
      <c r="F67" s="83"/>
      <c r="G67" s="116"/>
      <c r="H67" s="311">
        <v>1</v>
      </c>
      <c r="I67" s="312"/>
      <c r="J67" s="87">
        <f t="shared" si="3"/>
        <v>0</v>
      </c>
    </row>
    <row r="68" spans="1:10" s="74" customFormat="1" ht="15.75" outlineLevel="2">
      <c r="A68" s="79"/>
      <c r="B68" s="80"/>
      <c r="C68" s="79"/>
      <c r="D68" s="309"/>
      <c r="E68" s="310"/>
      <c r="F68" s="83"/>
      <c r="G68" s="116"/>
      <c r="H68" s="311"/>
      <c r="I68" s="312"/>
      <c r="J68" s="87">
        <f t="shared" si="3"/>
        <v>0</v>
      </c>
    </row>
    <row r="69" spans="1:10" s="74" customFormat="1" ht="15.75" outlineLevel="1">
      <c r="A69" s="308" t="s">
        <v>215</v>
      </c>
      <c r="B69" s="286"/>
      <c r="C69" s="286"/>
      <c r="D69" s="286"/>
      <c r="E69" s="286"/>
      <c r="F69" s="286"/>
      <c r="G69" s="286"/>
      <c r="H69" s="286"/>
      <c r="I69" s="287"/>
      <c r="J69" s="118">
        <f>SUM(J59:J68)</f>
        <v>0</v>
      </c>
    </row>
    <row r="70" spans="1:10" s="74" customFormat="1" ht="32.25" customHeight="1">
      <c r="A70" s="301" t="s">
        <v>388</v>
      </c>
      <c r="B70" s="302"/>
      <c r="C70" s="302"/>
      <c r="D70" s="302"/>
      <c r="E70" s="302"/>
      <c r="F70" s="302"/>
      <c r="G70" s="302"/>
      <c r="H70" s="302"/>
      <c r="I70" s="302"/>
      <c r="J70" s="302"/>
    </row>
    <row r="71" spans="1:10" s="74" customFormat="1" ht="78.75">
      <c r="A71" s="123"/>
      <c r="B71" s="124" t="s">
        <v>64</v>
      </c>
      <c r="C71" s="346" t="s">
        <v>217</v>
      </c>
      <c r="D71" s="347"/>
      <c r="E71" s="347"/>
      <c r="F71" s="348"/>
      <c r="G71" s="125" t="s">
        <v>315</v>
      </c>
      <c r="H71" s="349" t="s">
        <v>227</v>
      </c>
      <c r="I71" s="349"/>
      <c r="J71" s="125" t="s">
        <v>316</v>
      </c>
    </row>
    <row r="72" spans="1:10" s="74" customFormat="1" ht="15.75">
      <c r="A72" s="126"/>
      <c r="B72" s="127">
        <v>1</v>
      </c>
      <c r="C72" s="350">
        <v>2</v>
      </c>
      <c r="D72" s="351"/>
      <c r="E72" s="351"/>
      <c r="F72" s="352"/>
      <c r="G72" s="78">
        <v>3</v>
      </c>
      <c r="H72" s="350">
        <v>4</v>
      </c>
      <c r="I72" s="352"/>
      <c r="J72" s="78" t="s">
        <v>229</v>
      </c>
    </row>
    <row r="73" spans="1:10" s="109" customFormat="1" ht="15.75" outlineLevel="1">
      <c r="A73" s="104"/>
      <c r="B73" s="105">
        <v>1</v>
      </c>
      <c r="C73" s="353" t="s">
        <v>317</v>
      </c>
      <c r="D73" s="354"/>
      <c r="E73" s="354"/>
      <c r="F73" s="355"/>
      <c r="G73" s="128" t="s">
        <v>111</v>
      </c>
      <c r="H73" s="356" t="s">
        <v>111</v>
      </c>
      <c r="I73" s="356"/>
      <c r="J73" s="108">
        <f>J74+J75</f>
        <v>0</v>
      </c>
    </row>
    <row r="74" spans="1:10" s="74" customFormat="1" ht="27.75" customHeight="1" outlineLevel="1">
      <c r="A74" s="79"/>
      <c r="B74" s="80" t="s">
        <v>126</v>
      </c>
      <c r="C74" s="357" t="s">
        <v>318</v>
      </c>
      <c r="D74" s="358"/>
      <c r="E74" s="358"/>
      <c r="F74" s="359"/>
      <c r="G74" s="130"/>
      <c r="H74" s="360"/>
      <c r="I74" s="360"/>
      <c r="J74" s="87">
        <f>D74*H74/100</f>
        <v>0</v>
      </c>
    </row>
    <row r="75" spans="1:10" s="74" customFormat="1" ht="15.75" outlineLevel="1">
      <c r="A75" s="79"/>
      <c r="B75" s="80" t="s">
        <v>232</v>
      </c>
      <c r="C75" s="357" t="s">
        <v>319</v>
      </c>
      <c r="D75" s="358"/>
      <c r="E75" s="358"/>
      <c r="F75" s="359"/>
      <c r="G75" s="130"/>
      <c r="H75" s="360"/>
      <c r="I75" s="360"/>
      <c r="J75" s="87">
        <f>D75*H75/100</f>
        <v>0</v>
      </c>
    </row>
    <row r="76" spans="1:10" s="109" customFormat="1" ht="15.75" outlineLevel="1">
      <c r="A76" s="104"/>
      <c r="B76" s="105">
        <v>2</v>
      </c>
      <c r="C76" s="353" t="s">
        <v>320</v>
      </c>
      <c r="D76" s="354"/>
      <c r="E76" s="354"/>
      <c r="F76" s="355"/>
      <c r="G76" s="128" t="s">
        <v>111</v>
      </c>
      <c r="H76" s="356" t="s">
        <v>111</v>
      </c>
      <c r="I76" s="356"/>
      <c r="J76" s="108">
        <f>J78+J79+J80</f>
        <v>0</v>
      </c>
    </row>
    <row r="77" spans="1:10" s="74" customFormat="1" ht="15.75" outlineLevel="1">
      <c r="A77" s="79"/>
      <c r="B77" s="80" t="s">
        <v>74</v>
      </c>
      <c r="C77" s="357" t="s">
        <v>321</v>
      </c>
      <c r="D77" s="358"/>
      <c r="E77" s="358"/>
      <c r="F77" s="359"/>
      <c r="G77" s="130"/>
      <c r="H77" s="360"/>
      <c r="I77" s="360"/>
      <c r="J77" s="87"/>
    </row>
    <row r="78" spans="1:10" s="74" customFormat="1" ht="15.75" outlineLevel="1">
      <c r="A78" s="79"/>
      <c r="B78" s="80"/>
      <c r="C78" s="357"/>
      <c r="D78" s="358"/>
      <c r="E78" s="358"/>
      <c r="F78" s="359"/>
      <c r="G78" s="130"/>
      <c r="H78" s="360"/>
      <c r="I78" s="360"/>
      <c r="J78" s="87">
        <f>D78*H78/100</f>
        <v>0</v>
      </c>
    </row>
    <row r="79" spans="1:10" s="74" customFormat="1" ht="15.75" outlineLevel="1">
      <c r="A79" s="79"/>
      <c r="B79" s="80"/>
      <c r="C79" s="357"/>
      <c r="D79" s="358"/>
      <c r="E79" s="358"/>
      <c r="F79" s="359"/>
      <c r="G79" s="130"/>
      <c r="H79" s="360"/>
      <c r="I79" s="360"/>
      <c r="J79" s="87">
        <f>D79*H79/100</f>
        <v>0</v>
      </c>
    </row>
    <row r="80" spans="1:10" s="74" customFormat="1" ht="15.75" outlineLevel="1">
      <c r="A80" s="79"/>
      <c r="B80" s="80"/>
      <c r="C80" s="357"/>
      <c r="D80" s="358"/>
      <c r="E80" s="358"/>
      <c r="F80" s="359"/>
      <c r="G80" s="130"/>
      <c r="H80" s="361"/>
      <c r="I80" s="361"/>
      <c r="J80" s="87">
        <f>D80*H80/100</f>
        <v>0</v>
      </c>
    </row>
    <row r="81" spans="1:10" s="109" customFormat="1" ht="15.75" outlineLevel="1">
      <c r="A81" s="104"/>
      <c r="B81" s="105">
        <v>3</v>
      </c>
      <c r="C81" s="353" t="s">
        <v>322</v>
      </c>
      <c r="D81" s="354"/>
      <c r="E81" s="354"/>
      <c r="F81" s="355"/>
      <c r="G81" s="128" t="s">
        <v>111</v>
      </c>
      <c r="H81" s="360"/>
      <c r="I81" s="360"/>
      <c r="J81" s="108">
        <f>J83+J84</f>
        <v>0</v>
      </c>
    </row>
    <row r="82" spans="1:10" s="74" customFormat="1" ht="15.75" outlineLevel="1">
      <c r="A82" s="79"/>
      <c r="B82" s="80" t="s">
        <v>323</v>
      </c>
      <c r="C82" s="357" t="s">
        <v>324</v>
      </c>
      <c r="D82" s="358"/>
      <c r="E82" s="358"/>
      <c r="F82" s="359"/>
      <c r="G82" s="131"/>
      <c r="H82" s="360"/>
      <c r="I82" s="360"/>
      <c r="J82" s="108"/>
    </row>
    <row r="83" spans="1:10" s="74" customFormat="1" ht="15.75" outlineLevel="1">
      <c r="A83" s="79"/>
      <c r="B83" s="80"/>
      <c r="C83" s="357"/>
      <c r="D83" s="358"/>
      <c r="E83" s="358"/>
      <c r="F83" s="359"/>
      <c r="G83" s="131"/>
      <c r="H83" s="360"/>
      <c r="I83" s="360"/>
      <c r="J83" s="87">
        <f>D83*H83/100</f>
        <v>0</v>
      </c>
    </row>
    <row r="84" spans="1:10" s="74" customFormat="1" ht="15.75" outlineLevel="1">
      <c r="A84" s="79"/>
      <c r="B84" s="80"/>
      <c r="C84" s="357"/>
      <c r="D84" s="358"/>
      <c r="E84" s="358"/>
      <c r="F84" s="359"/>
      <c r="G84" s="131"/>
      <c r="H84" s="360"/>
      <c r="I84" s="360"/>
      <c r="J84" s="87">
        <f>D84*H84/100</f>
        <v>0</v>
      </c>
    </row>
    <row r="85" spans="1:10" s="74" customFormat="1" ht="15.75" outlineLevel="1">
      <c r="A85" s="308" t="s">
        <v>215</v>
      </c>
      <c r="B85" s="286"/>
      <c r="C85" s="286"/>
      <c r="D85" s="286"/>
      <c r="E85" s="286"/>
      <c r="F85" s="286"/>
      <c r="G85" s="286"/>
      <c r="H85" s="286"/>
      <c r="I85" s="287"/>
      <c r="J85" s="89">
        <f>J73+J76+J82</f>
        <v>0</v>
      </c>
    </row>
    <row r="86" spans="1:10" s="74" customFormat="1" ht="24" customHeight="1">
      <c r="A86" s="301" t="s">
        <v>389</v>
      </c>
      <c r="B86" s="302"/>
      <c r="C86" s="302"/>
      <c r="D86" s="302"/>
      <c r="E86" s="302"/>
      <c r="F86" s="302"/>
      <c r="G86" s="302"/>
      <c r="H86" s="302"/>
      <c r="I86" s="302"/>
      <c r="J86" s="303"/>
    </row>
    <row r="87" spans="1:10" ht="25.5">
      <c r="A87" s="90"/>
      <c r="B87" s="91" t="s">
        <v>64</v>
      </c>
      <c r="C87" s="112" t="s">
        <v>217</v>
      </c>
      <c r="D87" s="304" t="s">
        <v>241</v>
      </c>
      <c r="E87" s="305"/>
      <c r="F87" s="304" t="s">
        <v>242</v>
      </c>
      <c r="G87" s="305"/>
      <c r="H87" s="304" t="s">
        <v>326</v>
      </c>
      <c r="I87" s="305"/>
      <c r="J87" s="112" t="s">
        <v>221</v>
      </c>
    </row>
    <row r="88" spans="1:10" ht="13.5">
      <c r="A88" s="90"/>
      <c r="B88" s="93">
        <v>1</v>
      </c>
      <c r="C88" s="93">
        <v>2</v>
      </c>
      <c r="D88" s="306">
        <v>3</v>
      </c>
      <c r="E88" s="307"/>
      <c r="F88" s="306">
        <v>4</v>
      </c>
      <c r="G88" s="307"/>
      <c r="H88" s="306">
        <v>5</v>
      </c>
      <c r="I88" s="307"/>
      <c r="J88" s="93" t="s">
        <v>327</v>
      </c>
    </row>
    <row r="89" spans="1:10" s="74" customFormat="1" ht="15.75" outlineLevel="1">
      <c r="A89" s="79"/>
      <c r="B89" s="80">
        <v>1</v>
      </c>
      <c r="C89" s="88" t="s">
        <v>328</v>
      </c>
      <c r="D89" s="295"/>
      <c r="E89" s="296"/>
      <c r="F89" s="297"/>
      <c r="G89" s="298"/>
      <c r="H89" s="299"/>
      <c r="I89" s="300"/>
      <c r="J89" s="95">
        <f>D89*F89*H89</f>
        <v>0</v>
      </c>
    </row>
    <row r="90" spans="1:10" s="74" customFormat="1" ht="15.75" outlineLevel="1">
      <c r="A90" s="79"/>
      <c r="B90" s="80">
        <v>2</v>
      </c>
      <c r="C90" s="88" t="s">
        <v>329</v>
      </c>
      <c r="D90" s="295"/>
      <c r="E90" s="296"/>
      <c r="F90" s="297"/>
      <c r="G90" s="298"/>
      <c r="H90" s="299"/>
      <c r="I90" s="300"/>
      <c r="J90" s="95">
        <f>D90*F90*H90</f>
        <v>0</v>
      </c>
    </row>
    <row r="91" spans="1:10" s="74" customFormat="1" ht="15.75" outlineLevel="1">
      <c r="A91" s="96" t="s">
        <v>215</v>
      </c>
      <c r="B91" s="97"/>
      <c r="C91" s="286" t="s">
        <v>215</v>
      </c>
      <c r="D91" s="286"/>
      <c r="E91" s="286"/>
      <c r="F91" s="286"/>
      <c r="G91" s="286"/>
      <c r="H91" s="286"/>
      <c r="I91" s="287"/>
      <c r="J91" s="89">
        <f>SUM(J89:J90)</f>
        <v>0</v>
      </c>
    </row>
    <row r="92" spans="1:10" s="74" customFormat="1" ht="22.5" customHeight="1">
      <c r="A92" s="301" t="s">
        <v>390</v>
      </c>
      <c r="B92" s="302"/>
      <c r="C92" s="302"/>
      <c r="D92" s="302"/>
      <c r="E92" s="302"/>
      <c r="F92" s="302"/>
      <c r="G92" s="302"/>
      <c r="H92" s="302"/>
      <c r="I92" s="302"/>
      <c r="J92" s="303"/>
    </row>
    <row r="93" spans="1:10" ht="25.5">
      <c r="A93" s="90"/>
      <c r="B93" s="91" t="s">
        <v>64</v>
      </c>
      <c r="C93" s="112" t="s">
        <v>217</v>
      </c>
      <c r="D93" s="304" t="s">
        <v>241</v>
      </c>
      <c r="E93" s="305"/>
      <c r="F93" s="304" t="s">
        <v>242</v>
      </c>
      <c r="G93" s="305"/>
      <c r="H93" s="304" t="s">
        <v>331</v>
      </c>
      <c r="I93" s="305"/>
      <c r="J93" s="112" t="s">
        <v>221</v>
      </c>
    </row>
    <row r="94" spans="1:10" ht="13.5">
      <c r="A94" s="90"/>
      <c r="B94" s="93">
        <v>1</v>
      </c>
      <c r="C94" s="93">
        <v>2</v>
      </c>
      <c r="D94" s="306">
        <v>3</v>
      </c>
      <c r="E94" s="307"/>
      <c r="F94" s="306">
        <v>4</v>
      </c>
      <c r="G94" s="307"/>
      <c r="H94" s="306">
        <v>5</v>
      </c>
      <c r="I94" s="307"/>
      <c r="J94" s="93" t="s">
        <v>327</v>
      </c>
    </row>
    <row r="95" spans="1:10" s="74" customFormat="1" ht="15.75" outlineLevel="1">
      <c r="A95" s="79"/>
      <c r="B95" s="80">
        <v>1</v>
      </c>
      <c r="C95" s="88" t="s">
        <v>332</v>
      </c>
      <c r="D95" s="295" t="s">
        <v>333</v>
      </c>
      <c r="E95" s="296"/>
      <c r="F95" s="297"/>
      <c r="G95" s="298"/>
      <c r="H95" s="299"/>
      <c r="I95" s="300"/>
      <c r="J95" s="95">
        <f>SUM(J97:J100)</f>
        <v>0</v>
      </c>
    </row>
    <row r="96" spans="1:10" s="74" customFormat="1" ht="15.75" outlineLevel="1">
      <c r="A96" s="79"/>
      <c r="B96" s="80"/>
      <c r="C96" s="88" t="s">
        <v>334</v>
      </c>
      <c r="D96" s="295"/>
      <c r="E96" s="296"/>
      <c r="F96" s="297"/>
      <c r="G96" s="298"/>
      <c r="H96" s="299"/>
      <c r="I96" s="300"/>
      <c r="J96" s="95"/>
    </row>
    <row r="97" spans="1:10" s="74" customFormat="1" ht="15.75" outlineLevel="1">
      <c r="A97" s="79"/>
      <c r="B97" s="80"/>
      <c r="C97" s="88"/>
      <c r="D97" s="295"/>
      <c r="E97" s="296"/>
      <c r="F97" s="297"/>
      <c r="G97" s="298"/>
      <c r="H97" s="299"/>
      <c r="I97" s="300"/>
      <c r="J97" s="95">
        <f>F97*H97</f>
        <v>0</v>
      </c>
    </row>
    <row r="98" spans="1:10" s="74" customFormat="1" ht="15.75" outlineLevel="1">
      <c r="A98" s="79"/>
      <c r="B98" s="80"/>
      <c r="C98" s="88"/>
      <c r="D98" s="295"/>
      <c r="E98" s="296"/>
      <c r="F98" s="297"/>
      <c r="G98" s="298"/>
      <c r="H98" s="299"/>
      <c r="I98" s="300"/>
      <c r="J98" s="95">
        <f>F98*H98</f>
        <v>0</v>
      </c>
    </row>
    <row r="99" spans="1:10" s="74" customFormat="1" ht="15.75" outlineLevel="1">
      <c r="A99" s="79"/>
      <c r="B99" s="80"/>
      <c r="C99" s="88"/>
      <c r="D99" s="295"/>
      <c r="E99" s="296"/>
      <c r="F99" s="297"/>
      <c r="G99" s="298"/>
      <c r="H99" s="299"/>
      <c r="I99" s="300"/>
      <c r="J99" s="95">
        <f>F99*H99</f>
        <v>0</v>
      </c>
    </row>
    <row r="100" spans="1:10" s="74" customFormat="1" ht="15.75" outlineLevel="1">
      <c r="A100" s="79"/>
      <c r="B100" s="80"/>
      <c r="C100" s="88"/>
      <c r="D100" s="295"/>
      <c r="E100" s="296"/>
      <c r="F100" s="297"/>
      <c r="G100" s="298"/>
      <c r="H100" s="299"/>
      <c r="I100" s="300"/>
      <c r="J100" s="95">
        <f>F100*H100</f>
        <v>0</v>
      </c>
    </row>
    <row r="101" spans="1:10" s="74" customFormat="1" ht="15.75" outlineLevel="1">
      <c r="A101" s="96" t="s">
        <v>215</v>
      </c>
      <c r="B101" s="97"/>
      <c r="C101" s="286" t="s">
        <v>215</v>
      </c>
      <c r="D101" s="286"/>
      <c r="E101" s="286"/>
      <c r="F101" s="286"/>
      <c r="G101" s="286"/>
      <c r="H101" s="286"/>
      <c r="I101" s="287"/>
      <c r="J101" s="89">
        <f>J95</f>
        <v>0</v>
      </c>
    </row>
    <row r="102" spans="1:10" s="74" customFormat="1" ht="28.5" customHeight="1">
      <c r="A102" s="301" t="s">
        <v>391</v>
      </c>
      <c r="B102" s="302"/>
      <c r="C102" s="302"/>
      <c r="D102" s="302"/>
      <c r="E102" s="302"/>
      <c r="F102" s="302"/>
      <c r="G102" s="302"/>
      <c r="H102" s="302"/>
      <c r="I102" s="302"/>
      <c r="J102" s="303"/>
    </row>
    <row r="103" spans="1:10" ht="25.5">
      <c r="A103" s="90"/>
      <c r="B103" s="91" t="s">
        <v>64</v>
      </c>
      <c r="C103" s="112" t="s">
        <v>217</v>
      </c>
      <c r="D103" s="304" t="s">
        <v>241</v>
      </c>
      <c r="E103" s="305"/>
      <c r="F103" s="304" t="s">
        <v>242</v>
      </c>
      <c r="G103" s="305"/>
      <c r="H103" s="304" t="s">
        <v>331</v>
      </c>
      <c r="I103" s="305"/>
      <c r="J103" s="112" t="s">
        <v>221</v>
      </c>
    </row>
    <row r="104" spans="1:10" ht="13.5">
      <c r="A104" s="90"/>
      <c r="B104" s="93">
        <v>1</v>
      </c>
      <c r="C104" s="93">
        <v>2</v>
      </c>
      <c r="D104" s="306">
        <v>3</v>
      </c>
      <c r="E104" s="307"/>
      <c r="F104" s="306">
        <v>4</v>
      </c>
      <c r="G104" s="307"/>
      <c r="H104" s="306">
        <v>5</v>
      </c>
      <c r="I104" s="307"/>
      <c r="J104" s="93" t="s">
        <v>327</v>
      </c>
    </row>
    <row r="105" spans="1:10" s="74" customFormat="1" ht="15.75" outlineLevel="1">
      <c r="A105" s="79"/>
      <c r="B105" s="80">
        <v>1</v>
      </c>
      <c r="C105" s="88" t="s">
        <v>335</v>
      </c>
      <c r="D105" s="295"/>
      <c r="E105" s="296"/>
      <c r="F105" s="297"/>
      <c r="G105" s="298"/>
      <c r="H105" s="299"/>
      <c r="I105" s="300"/>
      <c r="J105" s="95">
        <f>SUM(J107:J114)</f>
        <v>0</v>
      </c>
    </row>
    <row r="106" spans="1:10" s="74" customFormat="1" ht="15.75" outlineLevel="1">
      <c r="A106" s="79"/>
      <c r="B106" s="80"/>
      <c r="C106" s="88" t="s">
        <v>336</v>
      </c>
      <c r="D106" s="295"/>
      <c r="E106" s="296"/>
      <c r="F106" s="297"/>
      <c r="G106" s="298"/>
      <c r="H106" s="299"/>
      <c r="I106" s="300"/>
      <c r="J106" s="95"/>
    </row>
    <row r="107" spans="1:10" s="74" customFormat="1" ht="15.75" outlineLevel="1">
      <c r="A107" s="79"/>
      <c r="B107" s="80"/>
      <c r="C107" s="88" t="s">
        <v>337</v>
      </c>
      <c r="D107" s="295"/>
      <c r="E107" s="296"/>
      <c r="F107" s="297"/>
      <c r="G107" s="298"/>
      <c r="H107" s="299"/>
      <c r="I107" s="300"/>
      <c r="J107" s="95">
        <f>F107*H107</f>
        <v>0</v>
      </c>
    </row>
    <row r="108" spans="1:10" s="74" customFormat="1" ht="31.5" outlineLevel="1">
      <c r="A108" s="79"/>
      <c r="B108" s="80"/>
      <c r="C108" s="79" t="s">
        <v>338</v>
      </c>
      <c r="D108" s="295"/>
      <c r="E108" s="296"/>
      <c r="F108" s="297"/>
      <c r="G108" s="298"/>
      <c r="H108" s="299"/>
      <c r="I108" s="300"/>
      <c r="J108" s="95">
        <f aca="true" t="shared" si="4" ref="J108:J114">F108*H108</f>
        <v>0</v>
      </c>
    </row>
    <row r="109" spans="1:10" s="74" customFormat="1" ht="15.75" outlineLevel="1">
      <c r="A109" s="79"/>
      <c r="B109" s="80"/>
      <c r="C109" s="79" t="s">
        <v>339</v>
      </c>
      <c r="D109" s="295"/>
      <c r="E109" s="296"/>
      <c r="F109" s="297"/>
      <c r="G109" s="298"/>
      <c r="H109" s="299"/>
      <c r="I109" s="300"/>
      <c r="J109" s="95">
        <f t="shared" si="4"/>
        <v>0</v>
      </c>
    </row>
    <row r="110" spans="1:10" s="74" customFormat="1" ht="15.75" outlineLevel="1">
      <c r="A110" s="79"/>
      <c r="B110" s="80"/>
      <c r="C110" s="79" t="s">
        <v>340</v>
      </c>
      <c r="D110" s="295"/>
      <c r="E110" s="296"/>
      <c r="F110" s="297"/>
      <c r="G110" s="298"/>
      <c r="H110" s="299"/>
      <c r="I110" s="300"/>
      <c r="J110" s="95">
        <f t="shared" si="4"/>
        <v>0</v>
      </c>
    </row>
    <row r="111" spans="1:10" s="74" customFormat="1" ht="15.75" outlineLevel="1">
      <c r="A111" s="79"/>
      <c r="B111" s="80"/>
      <c r="C111" s="79" t="s">
        <v>341</v>
      </c>
      <c r="D111" s="295"/>
      <c r="E111" s="296"/>
      <c r="F111" s="297"/>
      <c r="G111" s="298"/>
      <c r="H111" s="299"/>
      <c r="I111" s="300"/>
      <c r="J111" s="95">
        <f t="shared" si="4"/>
        <v>0</v>
      </c>
    </row>
    <row r="112" spans="1:10" s="74" customFormat="1" ht="15.75" outlineLevel="1">
      <c r="A112" s="79"/>
      <c r="B112" s="80"/>
      <c r="C112" s="79" t="s">
        <v>342</v>
      </c>
      <c r="D112" s="295"/>
      <c r="E112" s="296"/>
      <c r="F112" s="297"/>
      <c r="G112" s="298"/>
      <c r="H112" s="299"/>
      <c r="I112" s="300"/>
      <c r="J112" s="95">
        <f t="shared" si="4"/>
        <v>0</v>
      </c>
    </row>
    <row r="113" spans="1:10" s="74" customFormat="1" ht="31.5" outlineLevel="1">
      <c r="A113" s="79"/>
      <c r="B113" s="80"/>
      <c r="C113" s="79" t="s">
        <v>343</v>
      </c>
      <c r="D113" s="295"/>
      <c r="E113" s="296"/>
      <c r="F113" s="297"/>
      <c r="G113" s="298"/>
      <c r="H113" s="299"/>
      <c r="I113" s="300"/>
      <c r="J113" s="95">
        <f t="shared" si="4"/>
        <v>0</v>
      </c>
    </row>
    <row r="114" spans="1:10" s="74" customFormat="1" ht="15.75" outlineLevel="1">
      <c r="A114" s="79"/>
      <c r="B114" s="80"/>
      <c r="C114" s="79" t="s">
        <v>344</v>
      </c>
      <c r="D114" s="295"/>
      <c r="E114" s="296"/>
      <c r="F114" s="297"/>
      <c r="G114" s="298"/>
      <c r="H114" s="299"/>
      <c r="I114" s="300"/>
      <c r="J114" s="95">
        <f t="shared" si="4"/>
        <v>0</v>
      </c>
    </row>
    <row r="115" spans="1:10" s="74" customFormat="1" ht="15.75" outlineLevel="1">
      <c r="A115" s="79"/>
      <c r="B115" s="80"/>
      <c r="C115" s="79"/>
      <c r="D115" s="295"/>
      <c r="E115" s="296"/>
      <c r="F115" s="297"/>
      <c r="G115" s="298"/>
      <c r="H115" s="299"/>
      <c r="I115" s="300"/>
      <c r="J115" s="95"/>
    </row>
    <row r="116" spans="1:10" s="74" customFormat="1" ht="15.75" outlineLevel="1">
      <c r="A116" s="96" t="s">
        <v>215</v>
      </c>
      <c r="B116" s="97"/>
      <c r="C116" s="286" t="s">
        <v>215</v>
      </c>
      <c r="D116" s="286"/>
      <c r="E116" s="286"/>
      <c r="F116" s="286"/>
      <c r="G116" s="286"/>
      <c r="H116" s="286"/>
      <c r="I116" s="287"/>
      <c r="J116" s="89">
        <f>J105</f>
        <v>0</v>
      </c>
    </row>
    <row r="117" spans="1:10" s="74" customFormat="1" ht="25.5" customHeight="1">
      <c r="A117" s="301" t="s">
        <v>392</v>
      </c>
      <c r="B117" s="302"/>
      <c r="C117" s="302"/>
      <c r="D117" s="302"/>
      <c r="E117" s="302"/>
      <c r="F117" s="302"/>
      <c r="G117" s="302"/>
      <c r="H117" s="302"/>
      <c r="I117" s="302"/>
      <c r="J117" s="303"/>
    </row>
    <row r="118" spans="1:10" ht="25.5">
      <c r="A118" s="90"/>
      <c r="B118" s="91" t="s">
        <v>64</v>
      </c>
      <c r="C118" s="112" t="s">
        <v>346</v>
      </c>
      <c r="D118" s="304" t="s">
        <v>347</v>
      </c>
      <c r="E118" s="305"/>
      <c r="F118" s="304" t="s">
        <v>326</v>
      </c>
      <c r="G118" s="305"/>
      <c r="H118" s="304" t="s">
        <v>348</v>
      </c>
      <c r="I118" s="305"/>
      <c r="J118" s="112" t="s">
        <v>221</v>
      </c>
    </row>
    <row r="119" spans="1:10" ht="13.5">
      <c r="A119" s="90"/>
      <c r="B119" s="93">
        <v>1</v>
      </c>
      <c r="C119" s="93">
        <v>2</v>
      </c>
      <c r="D119" s="306">
        <v>3</v>
      </c>
      <c r="E119" s="307"/>
      <c r="F119" s="306">
        <v>4</v>
      </c>
      <c r="G119" s="307"/>
      <c r="H119" s="306">
        <v>5</v>
      </c>
      <c r="I119" s="307"/>
      <c r="J119" s="93" t="s">
        <v>222</v>
      </c>
    </row>
    <row r="120" spans="1:10" s="109" customFormat="1" ht="31.5" outlineLevel="1">
      <c r="A120" s="104"/>
      <c r="B120" s="105">
        <v>1</v>
      </c>
      <c r="C120" s="104" t="s">
        <v>349</v>
      </c>
      <c r="D120" s="362">
        <f>D121+D122</f>
        <v>0</v>
      </c>
      <c r="E120" s="363"/>
      <c r="F120" s="364" t="s">
        <v>111</v>
      </c>
      <c r="G120" s="365"/>
      <c r="H120" s="366">
        <v>160</v>
      </c>
      <c r="I120" s="367"/>
      <c r="J120" s="132">
        <f>J121+J122</f>
        <v>0</v>
      </c>
    </row>
    <row r="121" spans="1:10" s="74" customFormat="1" ht="31.5" outlineLevel="1">
      <c r="A121" s="79"/>
      <c r="B121" s="80"/>
      <c r="C121" s="79" t="s">
        <v>350</v>
      </c>
      <c r="D121" s="311"/>
      <c r="E121" s="312"/>
      <c r="F121" s="297">
        <v>92.83</v>
      </c>
      <c r="G121" s="298"/>
      <c r="H121" s="299">
        <v>160</v>
      </c>
      <c r="I121" s="300"/>
      <c r="J121" s="95">
        <f>D121*F121*50%*H121</f>
        <v>0</v>
      </c>
    </row>
    <row r="122" spans="1:10" s="74" customFormat="1" ht="15.75" outlineLevel="1">
      <c r="A122" s="79"/>
      <c r="B122" s="80"/>
      <c r="C122" s="79" t="s">
        <v>351</v>
      </c>
      <c r="D122" s="311"/>
      <c r="E122" s="312"/>
      <c r="F122" s="297">
        <v>115</v>
      </c>
      <c r="G122" s="298"/>
      <c r="H122" s="299">
        <v>160</v>
      </c>
      <c r="I122" s="300"/>
      <c r="J122" s="95">
        <f>D122*F122*50%*H122</f>
        <v>0</v>
      </c>
    </row>
    <row r="123" spans="1:10" s="109" customFormat="1" ht="31.5" outlineLevel="1">
      <c r="A123" s="104"/>
      <c r="B123" s="105">
        <v>2</v>
      </c>
      <c r="C123" s="104" t="s">
        <v>352</v>
      </c>
      <c r="D123" s="362">
        <f>D124+D125</f>
        <v>0</v>
      </c>
      <c r="E123" s="363"/>
      <c r="F123" s="364" t="s">
        <v>111</v>
      </c>
      <c r="G123" s="365"/>
      <c r="H123" s="366">
        <v>160</v>
      </c>
      <c r="I123" s="367"/>
      <c r="J123" s="132">
        <f>J124+J125</f>
        <v>0</v>
      </c>
    </row>
    <row r="124" spans="1:10" s="74" customFormat="1" ht="31.5" outlineLevel="1">
      <c r="A124" s="79"/>
      <c r="B124" s="80"/>
      <c r="C124" s="79" t="s">
        <v>350</v>
      </c>
      <c r="D124" s="311"/>
      <c r="E124" s="312"/>
      <c r="F124" s="297">
        <v>92.83</v>
      </c>
      <c r="G124" s="298"/>
      <c r="H124" s="299">
        <v>160</v>
      </c>
      <c r="I124" s="300"/>
      <c r="J124" s="95">
        <f>D124*F124*H124</f>
        <v>0</v>
      </c>
    </row>
    <row r="125" spans="1:10" s="74" customFormat="1" ht="15.75" outlineLevel="1">
      <c r="A125" s="79"/>
      <c r="B125" s="80"/>
      <c r="C125" s="79" t="s">
        <v>351</v>
      </c>
      <c r="D125" s="311"/>
      <c r="E125" s="312"/>
      <c r="F125" s="297">
        <v>115</v>
      </c>
      <c r="G125" s="298"/>
      <c r="H125" s="299">
        <v>160</v>
      </c>
      <c r="I125" s="300"/>
      <c r="J125" s="95">
        <f>D125*F125*H125</f>
        <v>0</v>
      </c>
    </row>
    <row r="126" spans="1:10" s="109" customFormat="1" ht="31.5" outlineLevel="1">
      <c r="A126" s="104"/>
      <c r="B126" s="105">
        <v>3</v>
      </c>
      <c r="C126" s="104" t="s">
        <v>353</v>
      </c>
      <c r="D126" s="362"/>
      <c r="E126" s="363"/>
      <c r="F126" s="364"/>
      <c r="G126" s="365"/>
      <c r="H126" s="366">
        <v>165</v>
      </c>
      <c r="I126" s="367"/>
      <c r="J126" s="132">
        <f>D126*F126*H126</f>
        <v>0</v>
      </c>
    </row>
    <row r="127" spans="1:10" s="74" customFormat="1" ht="15.75" outlineLevel="1">
      <c r="A127" s="96" t="s">
        <v>215</v>
      </c>
      <c r="B127" s="97"/>
      <c r="C127" s="286" t="s">
        <v>215</v>
      </c>
      <c r="D127" s="286"/>
      <c r="E127" s="286"/>
      <c r="F127" s="286"/>
      <c r="G127" s="286"/>
      <c r="H127" s="286"/>
      <c r="I127" s="287"/>
      <c r="J127" s="89">
        <f>J120+J123+J126</f>
        <v>0</v>
      </c>
    </row>
    <row r="128" spans="1:10" s="74" customFormat="1" ht="27" customHeight="1">
      <c r="A128" s="301" t="s">
        <v>393</v>
      </c>
      <c r="B128" s="302"/>
      <c r="C128" s="302"/>
      <c r="D128" s="302"/>
      <c r="E128" s="302"/>
      <c r="F128" s="302"/>
      <c r="G128" s="302"/>
      <c r="H128" s="302"/>
      <c r="I128" s="302"/>
      <c r="J128" s="303"/>
    </row>
    <row r="129" spans="1:10" s="136" customFormat="1" ht="30" customHeight="1">
      <c r="A129" s="133"/>
      <c r="B129" s="134" t="s">
        <v>64</v>
      </c>
      <c r="C129" s="135" t="s">
        <v>217</v>
      </c>
      <c r="D129" s="368" t="s">
        <v>355</v>
      </c>
      <c r="E129" s="369"/>
      <c r="F129" s="368" t="s">
        <v>356</v>
      </c>
      <c r="G129" s="369"/>
      <c r="H129" s="368" t="s">
        <v>331</v>
      </c>
      <c r="I129" s="369"/>
      <c r="J129" s="135" t="s">
        <v>221</v>
      </c>
    </row>
    <row r="130" spans="1:10" s="136" customFormat="1" ht="30">
      <c r="A130" s="133"/>
      <c r="B130" s="137">
        <v>1</v>
      </c>
      <c r="C130" s="137">
        <v>2</v>
      </c>
      <c r="D130" s="370">
        <v>3</v>
      </c>
      <c r="E130" s="371"/>
      <c r="F130" s="370">
        <v>4</v>
      </c>
      <c r="G130" s="371"/>
      <c r="H130" s="370">
        <v>5</v>
      </c>
      <c r="I130" s="371"/>
      <c r="J130" s="137" t="s">
        <v>357</v>
      </c>
    </row>
    <row r="131" spans="1:10" s="74" customFormat="1" ht="15.75" outlineLevel="1">
      <c r="A131" s="79"/>
      <c r="B131" s="80">
        <v>1</v>
      </c>
      <c r="C131" s="88" t="s">
        <v>358</v>
      </c>
      <c r="D131" s="311"/>
      <c r="E131" s="312"/>
      <c r="F131" s="297"/>
      <c r="G131" s="298"/>
      <c r="H131" s="299"/>
      <c r="I131" s="300"/>
      <c r="J131" s="95">
        <f>J133+J136</f>
        <v>0</v>
      </c>
    </row>
    <row r="132" spans="1:10" s="74" customFormat="1" ht="31.5" outlineLevel="1">
      <c r="A132" s="79"/>
      <c r="B132" s="80"/>
      <c r="C132" s="79" t="s">
        <v>359</v>
      </c>
      <c r="D132" s="311"/>
      <c r="E132" s="312"/>
      <c r="F132" s="297"/>
      <c r="G132" s="298"/>
      <c r="H132" s="299"/>
      <c r="I132" s="300"/>
      <c r="J132" s="95"/>
    </row>
    <row r="133" spans="1:10" s="74" customFormat="1" ht="15.75" outlineLevel="1">
      <c r="A133" s="79"/>
      <c r="B133" s="80"/>
      <c r="C133" s="88"/>
      <c r="D133" s="311"/>
      <c r="E133" s="312"/>
      <c r="F133" s="297"/>
      <c r="G133" s="298"/>
      <c r="H133" s="299"/>
      <c r="I133" s="300"/>
      <c r="J133" s="95">
        <f>F133*D133/100*H133*9/1000</f>
        <v>0</v>
      </c>
    </row>
    <row r="134" spans="1:10" s="74" customFormat="1" ht="15.75" outlineLevel="1">
      <c r="A134" s="79"/>
      <c r="B134" s="80"/>
      <c r="C134" s="88"/>
      <c r="D134" s="311"/>
      <c r="E134" s="312"/>
      <c r="F134" s="297"/>
      <c r="G134" s="298"/>
      <c r="H134" s="299"/>
      <c r="I134" s="300"/>
      <c r="J134" s="95">
        <f>F134*D134/100*H134*9/1000</f>
        <v>0</v>
      </c>
    </row>
    <row r="135" spans="1:10" s="74" customFormat="1" ht="31.5" outlineLevel="1">
      <c r="A135" s="79"/>
      <c r="B135" s="80">
        <v>2</v>
      </c>
      <c r="C135" s="79" t="s">
        <v>360</v>
      </c>
      <c r="D135" s="311"/>
      <c r="E135" s="312"/>
      <c r="F135" s="297"/>
      <c r="G135" s="298"/>
      <c r="H135" s="299"/>
      <c r="I135" s="300"/>
      <c r="J135" s="95">
        <f>SUM(J137:J138)</f>
        <v>0</v>
      </c>
    </row>
    <row r="136" spans="1:10" s="74" customFormat="1" ht="31.5" outlineLevel="1">
      <c r="A136" s="79"/>
      <c r="B136" s="80"/>
      <c r="C136" s="79" t="s">
        <v>359</v>
      </c>
      <c r="D136" s="311"/>
      <c r="E136" s="312"/>
      <c r="F136" s="297"/>
      <c r="G136" s="298"/>
      <c r="H136" s="299"/>
      <c r="I136" s="300"/>
      <c r="J136" s="95"/>
    </row>
    <row r="137" spans="1:10" s="74" customFormat="1" ht="15.75" outlineLevel="1">
      <c r="A137" s="79"/>
      <c r="B137" s="80"/>
      <c r="C137" s="88"/>
      <c r="D137" s="311"/>
      <c r="E137" s="312"/>
      <c r="F137" s="297"/>
      <c r="G137" s="298"/>
      <c r="H137" s="299"/>
      <c r="I137" s="300"/>
      <c r="J137" s="95"/>
    </row>
    <row r="138" spans="1:10" s="74" customFormat="1" ht="15.75" outlineLevel="1">
      <c r="A138" s="79"/>
      <c r="B138" s="80"/>
      <c r="C138" s="88"/>
      <c r="D138" s="311"/>
      <c r="E138" s="312"/>
      <c r="F138" s="297"/>
      <c r="G138" s="298"/>
      <c r="H138" s="299"/>
      <c r="I138" s="300"/>
      <c r="J138" s="95"/>
    </row>
    <row r="139" spans="1:10" s="74" customFormat="1" ht="15.75" outlineLevel="1">
      <c r="A139" s="96" t="s">
        <v>215</v>
      </c>
      <c r="B139" s="97"/>
      <c r="C139" s="286" t="s">
        <v>215</v>
      </c>
      <c r="D139" s="286"/>
      <c r="E139" s="286"/>
      <c r="F139" s="286"/>
      <c r="G139" s="286"/>
      <c r="H139" s="286"/>
      <c r="I139" s="287"/>
      <c r="J139" s="89">
        <f>J131+J135</f>
        <v>0</v>
      </c>
    </row>
    <row r="140" spans="3:10" s="74" customFormat="1" ht="21" customHeight="1">
      <c r="C140" s="288" t="s">
        <v>361</v>
      </c>
      <c r="D140" s="288"/>
      <c r="E140" s="288"/>
      <c r="F140" s="288"/>
      <c r="G140" s="288"/>
      <c r="H140" s="288"/>
      <c r="I140" s="289"/>
      <c r="J140" s="118">
        <f>J10+J20+J23+J30+J55+J69+J85+J91+J101+J116+J127+J139</f>
        <v>0</v>
      </c>
    </row>
    <row r="143" spans="2:10" ht="12.75">
      <c r="B143" s="92" t="s">
        <v>362</v>
      </c>
      <c r="D143" s="139"/>
      <c r="E143" s="139"/>
      <c r="F143" s="140"/>
      <c r="I143" s="139"/>
      <c r="J143" s="139"/>
    </row>
    <row r="144" spans="9:10" ht="12.75">
      <c r="I144" s="290" t="s">
        <v>363</v>
      </c>
      <c r="J144" s="290"/>
    </row>
    <row r="146" spans="2:10" ht="12.75">
      <c r="B146" s="92" t="s">
        <v>364</v>
      </c>
      <c r="D146" s="139"/>
      <c r="E146" s="139"/>
      <c r="F146" s="140"/>
      <c r="I146" s="139"/>
      <c r="J146" s="139"/>
    </row>
    <row r="147" spans="9:10" ht="12.75">
      <c r="I147" s="290" t="s">
        <v>363</v>
      </c>
      <c r="J147" s="290"/>
    </row>
    <row r="149" spans="2:10" ht="12.75">
      <c r="B149" s="92" t="s">
        <v>365</v>
      </c>
      <c r="C149" s="139"/>
      <c r="D149" s="139"/>
      <c r="F149" s="140"/>
      <c r="G149" s="139"/>
      <c r="I149" s="139"/>
      <c r="J149" s="139"/>
    </row>
    <row r="150" spans="3:10" ht="12.75">
      <c r="C150" s="292" t="s">
        <v>37</v>
      </c>
      <c r="D150" s="292"/>
      <c r="F150" s="293" t="s">
        <v>38</v>
      </c>
      <c r="G150" s="293"/>
      <c r="I150" s="290" t="s">
        <v>363</v>
      </c>
      <c r="J150" s="290"/>
    </row>
    <row r="152" ht="12.75">
      <c r="B152" s="92" t="s">
        <v>366</v>
      </c>
    </row>
  </sheetData>
  <sheetProtection/>
  <mergeCells count="299">
    <mergeCell ref="C139:I139"/>
    <mergeCell ref="C140:I140"/>
    <mergeCell ref="I144:J144"/>
    <mergeCell ref="I147:J147"/>
    <mergeCell ref="C150:D150"/>
    <mergeCell ref="F150:G150"/>
    <mergeCell ref="I150:J150"/>
    <mergeCell ref="D137:E137"/>
    <mergeCell ref="F137:G137"/>
    <mergeCell ref="H137:I137"/>
    <mergeCell ref="D138:E138"/>
    <mergeCell ref="F138:G138"/>
    <mergeCell ref="H138:I138"/>
    <mergeCell ref="D135:E135"/>
    <mergeCell ref="F135:G135"/>
    <mergeCell ref="H135:I135"/>
    <mergeCell ref="D136:E136"/>
    <mergeCell ref="F136:G136"/>
    <mergeCell ref="H136:I136"/>
    <mergeCell ref="D133:E133"/>
    <mergeCell ref="F133:G133"/>
    <mergeCell ref="H133:I133"/>
    <mergeCell ref="D134:E134"/>
    <mergeCell ref="F134:G134"/>
    <mergeCell ref="H134:I134"/>
    <mergeCell ref="D131:E131"/>
    <mergeCell ref="F131:G131"/>
    <mergeCell ref="H131:I131"/>
    <mergeCell ref="D132:E132"/>
    <mergeCell ref="F132:G132"/>
    <mergeCell ref="H132:I132"/>
    <mergeCell ref="C127:I127"/>
    <mergeCell ref="A128:J128"/>
    <mergeCell ref="D129:E129"/>
    <mergeCell ref="F129:G129"/>
    <mergeCell ref="H129:I129"/>
    <mergeCell ref="D130:E130"/>
    <mergeCell ref="F130:G130"/>
    <mergeCell ref="H130:I130"/>
    <mergeCell ref="D125:E125"/>
    <mergeCell ref="F125:G125"/>
    <mergeCell ref="H125:I125"/>
    <mergeCell ref="D126:E126"/>
    <mergeCell ref="F126:G126"/>
    <mergeCell ref="H126:I126"/>
    <mergeCell ref="D123:E123"/>
    <mergeCell ref="F123:G123"/>
    <mergeCell ref="H123:I123"/>
    <mergeCell ref="D124:E124"/>
    <mergeCell ref="F124:G124"/>
    <mergeCell ref="H124:I124"/>
    <mergeCell ref="D121:E121"/>
    <mergeCell ref="F121:G121"/>
    <mergeCell ref="H121:I121"/>
    <mergeCell ref="D122:E122"/>
    <mergeCell ref="F122:G122"/>
    <mergeCell ref="H122:I122"/>
    <mergeCell ref="D119:E119"/>
    <mergeCell ref="F119:G119"/>
    <mergeCell ref="H119:I119"/>
    <mergeCell ref="D120:E120"/>
    <mergeCell ref="F120:G120"/>
    <mergeCell ref="H120:I120"/>
    <mergeCell ref="D115:E115"/>
    <mergeCell ref="F115:G115"/>
    <mergeCell ref="H115:I115"/>
    <mergeCell ref="C116:I116"/>
    <mergeCell ref="A117:J117"/>
    <mergeCell ref="D118:E118"/>
    <mergeCell ref="F118:G118"/>
    <mergeCell ref="H118:I118"/>
    <mergeCell ref="D113:E113"/>
    <mergeCell ref="F113:G113"/>
    <mergeCell ref="H113:I113"/>
    <mergeCell ref="D114:E114"/>
    <mergeCell ref="F114:G114"/>
    <mergeCell ref="H114:I114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C101:I101"/>
    <mergeCell ref="A102:J102"/>
    <mergeCell ref="D103:E103"/>
    <mergeCell ref="F103:G103"/>
    <mergeCell ref="H103:I103"/>
    <mergeCell ref="D104:E104"/>
    <mergeCell ref="F104:G104"/>
    <mergeCell ref="H104:I104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C91:I91"/>
    <mergeCell ref="A92:J92"/>
    <mergeCell ref="D93:E93"/>
    <mergeCell ref="F93:G93"/>
    <mergeCell ref="H93:I93"/>
    <mergeCell ref="D94:E94"/>
    <mergeCell ref="F94:G94"/>
    <mergeCell ref="H94:I94"/>
    <mergeCell ref="D89:E89"/>
    <mergeCell ref="F89:G89"/>
    <mergeCell ref="H89:I89"/>
    <mergeCell ref="D90:E90"/>
    <mergeCell ref="F90:G90"/>
    <mergeCell ref="H90:I90"/>
    <mergeCell ref="D87:E87"/>
    <mergeCell ref="F87:G87"/>
    <mergeCell ref="H87:I87"/>
    <mergeCell ref="D88:E88"/>
    <mergeCell ref="F88:G88"/>
    <mergeCell ref="H88:I88"/>
    <mergeCell ref="C83:F83"/>
    <mergeCell ref="H83:I83"/>
    <mergeCell ref="C84:F84"/>
    <mergeCell ref="H84:I84"/>
    <mergeCell ref="A85:I85"/>
    <mergeCell ref="A86:J86"/>
    <mergeCell ref="C80:F80"/>
    <mergeCell ref="H80:I80"/>
    <mergeCell ref="C81:F81"/>
    <mergeCell ref="H81:I81"/>
    <mergeCell ref="C82:F82"/>
    <mergeCell ref="H82:I82"/>
    <mergeCell ref="C77:F77"/>
    <mergeCell ref="H77:I77"/>
    <mergeCell ref="C78:F78"/>
    <mergeCell ref="H78:I78"/>
    <mergeCell ref="C79:F79"/>
    <mergeCell ref="H79:I79"/>
    <mergeCell ref="C74:F74"/>
    <mergeCell ref="H74:I74"/>
    <mergeCell ref="C75:F75"/>
    <mergeCell ref="H75:I75"/>
    <mergeCell ref="C76:F76"/>
    <mergeCell ref="H76:I76"/>
    <mergeCell ref="C71:F71"/>
    <mergeCell ref="H71:I71"/>
    <mergeCell ref="C72:F72"/>
    <mergeCell ref="H72:I72"/>
    <mergeCell ref="C73:F73"/>
    <mergeCell ref="H73:I73"/>
    <mergeCell ref="D67:E67"/>
    <mergeCell ref="H67:I67"/>
    <mergeCell ref="D68:E68"/>
    <mergeCell ref="H68:I68"/>
    <mergeCell ref="A69:I69"/>
    <mergeCell ref="A70:J70"/>
    <mergeCell ref="D64:E64"/>
    <mergeCell ref="H64:I64"/>
    <mergeCell ref="D65:E65"/>
    <mergeCell ref="H65:I65"/>
    <mergeCell ref="D66:E66"/>
    <mergeCell ref="H66:I66"/>
    <mergeCell ref="D61:E61"/>
    <mergeCell ref="H61:I61"/>
    <mergeCell ref="D62:E62"/>
    <mergeCell ref="H62:I62"/>
    <mergeCell ref="D63:E63"/>
    <mergeCell ref="H63:I63"/>
    <mergeCell ref="D58:E58"/>
    <mergeCell ref="H58:I58"/>
    <mergeCell ref="D59:E59"/>
    <mergeCell ref="H59:I59"/>
    <mergeCell ref="D60:E60"/>
    <mergeCell ref="H60:I60"/>
    <mergeCell ref="D54:E54"/>
    <mergeCell ref="H54:I54"/>
    <mergeCell ref="A55:I55"/>
    <mergeCell ref="A56:J56"/>
    <mergeCell ref="D57:E57"/>
    <mergeCell ref="H57:I57"/>
    <mergeCell ref="D51:E51"/>
    <mergeCell ref="H51:I51"/>
    <mergeCell ref="D52:E52"/>
    <mergeCell ref="H52:I52"/>
    <mergeCell ref="D53:E53"/>
    <mergeCell ref="H53:I53"/>
    <mergeCell ref="D48:E48"/>
    <mergeCell ref="H48:I48"/>
    <mergeCell ref="D49:E49"/>
    <mergeCell ref="H49:I49"/>
    <mergeCell ref="D50:E50"/>
    <mergeCell ref="H50:I50"/>
    <mergeCell ref="D45:E45"/>
    <mergeCell ref="H45:I45"/>
    <mergeCell ref="D46:E46"/>
    <mergeCell ref="H46:I46"/>
    <mergeCell ref="D47:E47"/>
    <mergeCell ref="H47:I47"/>
    <mergeCell ref="D42:E42"/>
    <mergeCell ref="H42:I42"/>
    <mergeCell ref="D43:E43"/>
    <mergeCell ref="H43:I43"/>
    <mergeCell ref="D44:E44"/>
    <mergeCell ref="H44:I44"/>
    <mergeCell ref="D39:E39"/>
    <mergeCell ref="H39:I39"/>
    <mergeCell ref="D40:E40"/>
    <mergeCell ref="H40:I40"/>
    <mergeCell ref="D41:E41"/>
    <mergeCell ref="H41:I41"/>
    <mergeCell ref="D36:E36"/>
    <mergeCell ref="H36:I36"/>
    <mergeCell ref="D37:E37"/>
    <mergeCell ref="H37:I37"/>
    <mergeCell ref="D38:E38"/>
    <mergeCell ref="H38:I38"/>
    <mergeCell ref="D33:E33"/>
    <mergeCell ref="H33:I33"/>
    <mergeCell ref="D34:E34"/>
    <mergeCell ref="H34:I34"/>
    <mergeCell ref="D35:E35"/>
    <mergeCell ref="H35:I35"/>
    <mergeCell ref="D29:E29"/>
    <mergeCell ref="H29:I29"/>
    <mergeCell ref="A30:I30"/>
    <mergeCell ref="A31:J31"/>
    <mergeCell ref="D32:E32"/>
    <mergeCell ref="H32:I32"/>
    <mergeCell ref="D26:E26"/>
    <mergeCell ref="H26:I26"/>
    <mergeCell ref="D27:E27"/>
    <mergeCell ref="H27:I27"/>
    <mergeCell ref="D28:E28"/>
    <mergeCell ref="H28:I28"/>
    <mergeCell ref="D22:E22"/>
    <mergeCell ref="H22:I22"/>
    <mergeCell ref="A23:I23"/>
    <mergeCell ref="A24:J24"/>
    <mergeCell ref="D25:E25"/>
    <mergeCell ref="H25:I25"/>
    <mergeCell ref="H17:I17"/>
    <mergeCell ref="H18:I18"/>
    <mergeCell ref="D19:E19"/>
    <mergeCell ref="H19:I19"/>
    <mergeCell ref="A20:I20"/>
    <mergeCell ref="A21:J21"/>
    <mergeCell ref="D13:E13"/>
    <mergeCell ref="H13:I13"/>
    <mergeCell ref="H14:I14"/>
    <mergeCell ref="D15:E15"/>
    <mergeCell ref="H15:I15"/>
    <mergeCell ref="H16:I16"/>
    <mergeCell ref="A11:J11"/>
    <mergeCell ref="D12:E12"/>
    <mergeCell ref="H12:I12"/>
    <mergeCell ref="D9:E9"/>
    <mergeCell ref="F9:G9"/>
    <mergeCell ref="H9:I9"/>
    <mergeCell ref="C10:I10"/>
    <mergeCell ref="D7:E7"/>
    <mergeCell ref="F7:G7"/>
    <mergeCell ref="H7:I7"/>
    <mergeCell ref="D8:E8"/>
    <mergeCell ref="F8:G8"/>
    <mergeCell ref="H8:I8"/>
    <mergeCell ref="A5:J5"/>
    <mergeCell ref="D6:E6"/>
    <mergeCell ref="F6:G6"/>
    <mergeCell ref="H6:I6"/>
    <mergeCell ref="B1:J1"/>
    <mergeCell ref="E2:J2"/>
    <mergeCell ref="D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="75" zoomScaleNormal="75" zoomScalePageLayoutView="0" workbookViewId="0" topLeftCell="B64">
      <selection activeCell="J70" sqref="J70"/>
    </sheetView>
  </sheetViews>
  <sheetFormatPr defaultColWidth="8.875" defaultRowHeight="12.75" outlineLevelRow="1"/>
  <cols>
    <col min="1" max="1" width="38.875" style="92" hidden="1" customWidth="1"/>
    <col min="2" max="2" width="5.625" style="92" customWidth="1"/>
    <col min="3" max="3" width="24.25390625" style="92" customWidth="1"/>
    <col min="4" max="4" width="16.125" style="92" customWidth="1"/>
    <col min="5" max="5" width="22.25390625" style="92" customWidth="1"/>
    <col min="6" max="6" width="15.125" style="138" customWidth="1"/>
    <col min="7" max="7" width="20.00390625" style="92" customWidth="1"/>
    <col min="8" max="8" width="15.875" style="92" customWidth="1"/>
    <col min="9" max="9" width="12.375" style="92" customWidth="1"/>
    <col min="10" max="10" width="19.125" style="92" customWidth="1"/>
    <col min="11" max="16384" width="8.875" style="92" customWidth="1"/>
  </cols>
  <sheetData>
    <row r="1" spans="2:10" s="73" customFormat="1" ht="18.75">
      <c r="B1" s="291" t="s">
        <v>196</v>
      </c>
      <c r="C1" s="291"/>
      <c r="D1" s="291"/>
      <c r="E1" s="291"/>
      <c r="F1" s="291"/>
      <c r="G1" s="291"/>
      <c r="H1" s="291"/>
      <c r="I1" s="291"/>
      <c r="J1" s="291"/>
    </row>
    <row r="2" spans="2:10" s="74" customFormat="1" ht="19.5">
      <c r="B2" s="73" t="s">
        <v>368</v>
      </c>
      <c r="E2" s="294" t="s">
        <v>71</v>
      </c>
      <c r="F2" s="294"/>
      <c r="G2" s="294"/>
      <c r="H2" s="294"/>
      <c r="I2" s="294"/>
      <c r="J2" s="294"/>
    </row>
    <row r="3" spans="2:10" s="73" customFormat="1" ht="19.5">
      <c r="B3" s="73" t="s">
        <v>197</v>
      </c>
      <c r="D3" s="294"/>
      <c r="E3" s="294"/>
      <c r="F3" s="294"/>
      <c r="G3" s="294"/>
      <c r="H3" s="294"/>
      <c r="I3" s="294"/>
      <c r="J3" s="294"/>
    </row>
    <row r="4" s="74" customFormat="1" ht="15.75">
      <c r="F4" s="75"/>
    </row>
    <row r="5" spans="1:10" s="74" customFormat="1" ht="23.25" customHeight="1">
      <c r="A5" s="301" t="s">
        <v>478</v>
      </c>
      <c r="B5" s="302"/>
      <c r="C5" s="302"/>
      <c r="D5" s="302"/>
      <c r="E5" s="302"/>
      <c r="F5" s="302"/>
      <c r="G5" s="302"/>
      <c r="H5" s="302"/>
      <c r="I5" s="302"/>
      <c r="J5" s="303"/>
    </row>
    <row r="6" spans="1:10" ht="33" customHeight="1">
      <c r="A6" s="90"/>
      <c r="B6" s="91" t="s">
        <v>64</v>
      </c>
      <c r="C6" s="112" t="s">
        <v>395</v>
      </c>
      <c r="D6" s="304" t="s">
        <v>217</v>
      </c>
      <c r="E6" s="305"/>
      <c r="F6" s="304" t="s">
        <v>394</v>
      </c>
      <c r="G6" s="324"/>
      <c r="H6" s="324"/>
      <c r="I6" s="305"/>
      <c r="J6" s="112" t="s">
        <v>221</v>
      </c>
    </row>
    <row r="7" spans="1:10" ht="13.5">
      <c r="A7" s="90"/>
      <c r="B7" s="93">
        <v>1</v>
      </c>
      <c r="C7" s="93">
        <v>2</v>
      </c>
      <c r="D7" s="306">
        <v>3</v>
      </c>
      <c r="E7" s="307"/>
      <c r="F7" s="306">
        <v>4</v>
      </c>
      <c r="G7" s="325"/>
      <c r="H7" s="325"/>
      <c r="I7" s="307"/>
      <c r="J7" s="93">
        <v>5</v>
      </c>
    </row>
    <row r="8" spans="1:10" s="74" customFormat="1" ht="32.25" customHeight="1" outlineLevel="1">
      <c r="A8" s="79"/>
      <c r="B8" s="80">
        <v>1</v>
      </c>
      <c r="C8" s="88"/>
      <c r="D8" s="295"/>
      <c r="E8" s="296"/>
      <c r="F8" s="299"/>
      <c r="G8" s="374"/>
      <c r="H8" s="374"/>
      <c r="I8" s="300"/>
      <c r="J8" s="95"/>
    </row>
    <row r="9" spans="1:10" s="74" customFormat="1" ht="33.75" customHeight="1" outlineLevel="1">
      <c r="A9" s="79"/>
      <c r="B9" s="80">
        <v>2</v>
      </c>
      <c r="C9" s="88"/>
      <c r="D9" s="295"/>
      <c r="E9" s="296"/>
      <c r="F9" s="299"/>
      <c r="G9" s="374"/>
      <c r="H9" s="374"/>
      <c r="I9" s="300"/>
      <c r="J9" s="95"/>
    </row>
    <row r="10" spans="1:10" s="74" customFormat="1" ht="27" customHeight="1" outlineLevel="1">
      <c r="A10" s="79"/>
      <c r="B10" s="80">
        <v>3</v>
      </c>
      <c r="C10" s="88"/>
      <c r="D10" s="295"/>
      <c r="E10" s="296"/>
      <c r="F10" s="299"/>
      <c r="G10" s="374"/>
      <c r="H10" s="374"/>
      <c r="I10" s="300"/>
      <c r="J10" s="95"/>
    </row>
    <row r="11" spans="1:10" s="74" customFormat="1" ht="15.75" outlineLevel="1">
      <c r="A11" s="96" t="s">
        <v>215</v>
      </c>
      <c r="B11" s="97"/>
      <c r="C11" s="286" t="s">
        <v>215</v>
      </c>
      <c r="D11" s="286"/>
      <c r="E11" s="286"/>
      <c r="F11" s="286"/>
      <c r="G11" s="286"/>
      <c r="H11" s="286"/>
      <c r="I11" s="287"/>
      <c r="J11" s="89">
        <f>J8</f>
        <v>0</v>
      </c>
    </row>
    <row r="12" spans="1:10" s="74" customFormat="1" ht="23.25" customHeight="1">
      <c r="A12" s="301" t="s">
        <v>479</v>
      </c>
      <c r="B12" s="302"/>
      <c r="C12" s="302"/>
      <c r="D12" s="302"/>
      <c r="E12" s="302"/>
      <c r="F12" s="302"/>
      <c r="G12" s="302"/>
      <c r="H12" s="302"/>
      <c r="I12" s="302"/>
      <c r="J12" s="303"/>
    </row>
    <row r="13" spans="1:10" ht="33" customHeight="1">
      <c r="A13" s="90"/>
      <c r="B13" s="91" t="s">
        <v>64</v>
      </c>
      <c r="C13" s="112" t="s">
        <v>395</v>
      </c>
      <c r="D13" s="304" t="s">
        <v>217</v>
      </c>
      <c r="E13" s="305"/>
      <c r="F13" s="304" t="s">
        <v>394</v>
      </c>
      <c r="G13" s="324"/>
      <c r="H13" s="324"/>
      <c r="I13" s="305"/>
      <c r="J13" s="112" t="s">
        <v>221</v>
      </c>
    </row>
    <row r="14" spans="1:10" ht="13.5">
      <c r="A14" s="90"/>
      <c r="B14" s="93">
        <v>1</v>
      </c>
      <c r="C14" s="93">
        <v>2</v>
      </c>
      <c r="D14" s="306">
        <v>3</v>
      </c>
      <c r="E14" s="307"/>
      <c r="F14" s="306">
        <v>4</v>
      </c>
      <c r="G14" s="325"/>
      <c r="H14" s="325"/>
      <c r="I14" s="307"/>
      <c r="J14" s="93">
        <v>5</v>
      </c>
    </row>
    <row r="15" spans="1:10" s="74" customFormat="1" ht="29.25" customHeight="1" outlineLevel="1">
      <c r="A15" s="79"/>
      <c r="B15" s="80">
        <v>1</v>
      </c>
      <c r="C15" s="88"/>
      <c r="D15" s="295"/>
      <c r="E15" s="296"/>
      <c r="F15" s="299"/>
      <c r="G15" s="374"/>
      <c r="H15" s="374"/>
      <c r="I15" s="300"/>
      <c r="J15" s="95"/>
    </row>
    <row r="16" spans="1:10" s="74" customFormat="1" ht="27.75" customHeight="1" outlineLevel="1">
      <c r="A16" s="79"/>
      <c r="B16" s="80">
        <v>2</v>
      </c>
      <c r="C16" s="88"/>
      <c r="D16" s="295"/>
      <c r="E16" s="296"/>
      <c r="F16" s="299"/>
      <c r="G16" s="374"/>
      <c r="H16" s="374"/>
      <c r="I16" s="300"/>
      <c r="J16" s="95"/>
    </row>
    <row r="17" spans="1:10" s="74" customFormat="1" ht="33" customHeight="1" outlineLevel="1">
      <c r="A17" s="79"/>
      <c r="B17" s="80">
        <v>3</v>
      </c>
      <c r="C17" s="88"/>
      <c r="D17" s="295"/>
      <c r="E17" s="296"/>
      <c r="F17" s="299"/>
      <c r="G17" s="374"/>
      <c r="H17" s="374"/>
      <c r="I17" s="300"/>
      <c r="J17" s="95"/>
    </row>
    <row r="18" spans="1:10" s="74" customFormat="1" ht="15.75" outlineLevel="1">
      <c r="A18" s="96" t="s">
        <v>215</v>
      </c>
      <c r="B18" s="97"/>
      <c r="C18" s="286" t="s">
        <v>215</v>
      </c>
      <c r="D18" s="286"/>
      <c r="E18" s="286"/>
      <c r="F18" s="286"/>
      <c r="G18" s="286"/>
      <c r="H18" s="286"/>
      <c r="I18" s="287"/>
      <c r="J18" s="89">
        <f>J15</f>
        <v>0</v>
      </c>
    </row>
    <row r="19" spans="1:10" s="74" customFormat="1" ht="23.25" customHeight="1">
      <c r="A19" s="301" t="s">
        <v>480</v>
      </c>
      <c r="B19" s="302"/>
      <c r="C19" s="302"/>
      <c r="D19" s="302"/>
      <c r="E19" s="302"/>
      <c r="F19" s="302"/>
      <c r="G19" s="302"/>
      <c r="H19" s="302"/>
      <c r="I19" s="302"/>
      <c r="J19" s="303"/>
    </row>
    <row r="20" spans="1:10" ht="33" customHeight="1">
      <c r="A20" s="90"/>
      <c r="B20" s="91" t="s">
        <v>64</v>
      </c>
      <c r="C20" s="112" t="s">
        <v>395</v>
      </c>
      <c r="D20" s="304" t="s">
        <v>217</v>
      </c>
      <c r="E20" s="305"/>
      <c r="F20" s="304" t="s">
        <v>394</v>
      </c>
      <c r="G20" s="324"/>
      <c r="H20" s="324"/>
      <c r="I20" s="305"/>
      <c r="J20" s="112" t="s">
        <v>221</v>
      </c>
    </row>
    <row r="21" spans="1:10" ht="13.5">
      <c r="A21" s="90"/>
      <c r="B21" s="93">
        <v>1</v>
      </c>
      <c r="C21" s="93">
        <v>2</v>
      </c>
      <c r="D21" s="306">
        <v>3</v>
      </c>
      <c r="E21" s="307"/>
      <c r="F21" s="306">
        <v>4</v>
      </c>
      <c r="G21" s="325"/>
      <c r="H21" s="325"/>
      <c r="I21" s="307"/>
      <c r="J21" s="93">
        <v>5</v>
      </c>
    </row>
    <row r="22" spans="1:10" s="74" customFormat="1" ht="24.75" customHeight="1" outlineLevel="1">
      <c r="A22" s="79"/>
      <c r="B22" s="80">
        <v>1</v>
      </c>
      <c r="C22" s="88"/>
      <c r="D22" s="295"/>
      <c r="E22" s="296"/>
      <c r="F22" s="299"/>
      <c r="G22" s="374"/>
      <c r="H22" s="374"/>
      <c r="I22" s="300"/>
      <c r="J22" s="95"/>
    </row>
    <row r="23" spans="1:10" s="74" customFormat="1" ht="25.5" customHeight="1" outlineLevel="1">
      <c r="A23" s="79"/>
      <c r="B23" s="80">
        <v>2</v>
      </c>
      <c r="C23" s="88"/>
      <c r="D23" s="295"/>
      <c r="E23" s="296"/>
      <c r="F23" s="299"/>
      <c r="G23" s="374"/>
      <c r="H23" s="374"/>
      <c r="I23" s="300"/>
      <c r="J23" s="95"/>
    </row>
    <row r="24" spans="1:10" s="74" customFormat="1" ht="24.75" customHeight="1" outlineLevel="1">
      <c r="A24" s="79"/>
      <c r="B24" s="80">
        <v>3</v>
      </c>
      <c r="C24" s="88"/>
      <c r="D24" s="295"/>
      <c r="E24" s="296"/>
      <c r="F24" s="299"/>
      <c r="G24" s="374"/>
      <c r="H24" s="374"/>
      <c r="I24" s="300"/>
      <c r="J24" s="95"/>
    </row>
    <row r="25" spans="1:10" s="74" customFormat="1" ht="15.75" outlineLevel="1">
      <c r="A25" s="96" t="s">
        <v>215</v>
      </c>
      <c r="B25" s="97"/>
      <c r="C25" s="286" t="s">
        <v>215</v>
      </c>
      <c r="D25" s="286"/>
      <c r="E25" s="286"/>
      <c r="F25" s="286"/>
      <c r="G25" s="286"/>
      <c r="H25" s="286"/>
      <c r="I25" s="287"/>
      <c r="J25" s="89">
        <f>J22</f>
        <v>0</v>
      </c>
    </row>
    <row r="26" spans="1:10" s="74" customFormat="1" ht="44.25" customHeight="1">
      <c r="A26" s="301" t="s">
        <v>481</v>
      </c>
      <c r="B26" s="302"/>
      <c r="C26" s="302"/>
      <c r="D26" s="302"/>
      <c r="E26" s="302"/>
      <c r="F26" s="302"/>
      <c r="G26" s="302"/>
      <c r="H26" s="302"/>
      <c r="I26" s="302"/>
      <c r="J26" s="303"/>
    </row>
    <row r="27" spans="1:10" ht="33" customHeight="1">
      <c r="A27" s="90"/>
      <c r="B27" s="91" t="s">
        <v>64</v>
      </c>
      <c r="C27" s="112" t="s">
        <v>395</v>
      </c>
      <c r="D27" s="304" t="s">
        <v>217</v>
      </c>
      <c r="E27" s="305"/>
      <c r="F27" s="304" t="s">
        <v>394</v>
      </c>
      <c r="G27" s="324"/>
      <c r="H27" s="324"/>
      <c r="I27" s="305"/>
      <c r="J27" s="112" t="s">
        <v>221</v>
      </c>
    </row>
    <row r="28" spans="1:10" ht="13.5">
      <c r="A28" s="90"/>
      <c r="B28" s="93">
        <v>1</v>
      </c>
      <c r="C28" s="93">
        <v>2</v>
      </c>
      <c r="D28" s="306">
        <v>3</v>
      </c>
      <c r="E28" s="307"/>
      <c r="F28" s="306">
        <v>4</v>
      </c>
      <c r="G28" s="325"/>
      <c r="H28" s="325"/>
      <c r="I28" s="307"/>
      <c r="J28" s="93">
        <v>5</v>
      </c>
    </row>
    <row r="29" spans="1:10" s="74" customFormat="1" ht="32.25" customHeight="1" outlineLevel="1">
      <c r="A29" s="79"/>
      <c r="B29" s="80">
        <v>1</v>
      </c>
      <c r="C29" s="88"/>
      <c r="D29" s="372"/>
      <c r="E29" s="296"/>
      <c r="F29" s="299"/>
      <c r="G29" s="374"/>
      <c r="H29" s="374"/>
      <c r="I29" s="300"/>
      <c r="J29" s="95"/>
    </row>
    <row r="30" spans="1:10" s="74" customFormat="1" ht="35.25" customHeight="1" outlineLevel="1">
      <c r="A30" s="79"/>
      <c r="B30" s="80">
        <v>2</v>
      </c>
      <c r="C30" s="88"/>
      <c r="D30" s="295"/>
      <c r="E30" s="296"/>
      <c r="F30" s="299"/>
      <c r="G30" s="374"/>
      <c r="H30" s="374"/>
      <c r="I30" s="300"/>
      <c r="J30" s="95"/>
    </row>
    <row r="31" spans="1:10" s="74" customFormat="1" ht="27.75" customHeight="1" outlineLevel="1">
      <c r="A31" s="79"/>
      <c r="B31" s="80">
        <v>3</v>
      </c>
      <c r="C31" s="88"/>
      <c r="D31" s="295"/>
      <c r="E31" s="296"/>
      <c r="F31" s="299"/>
      <c r="G31" s="374"/>
      <c r="H31" s="374"/>
      <c r="I31" s="300"/>
      <c r="J31" s="95"/>
    </row>
    <row r="32" spans="1:10" s="74" customFormat="1" ht="15.75" outlineLevel="1">
      <c r="A32" s="96" t="s">
        <v>215</v>
      </c>
      <c r="B32" s="97"/>
      <c r="C32" s="286" t="s">
        <v>215</v>
      </c>
      <c r="D32" s="286"/>
      <c r="E32" s="286"/>
      <c r="F32" s="286"/>
      <c r="G32" s="286"/>
      <c r="H32" s="286"/>
      <c r="I32" s="287"/>
      <c r="J32" s="89">
        <f>J29</f>
        <v>0</v>
      </c>
    </row>
    <row r="33" spans="1:10" s="74" customFormat="1" ht="44.25" customHeight="1">
      <c r="A33" s="301" t="s">
        <v>482</v>
      </c>
      <c r="B33" s="302"/>
      <c r="C33" s="302"/>
      <c r="D33" s="302"/>
      <c r="E33" s="302"/>
      <c r="F33" s="302"/>
      <c r="G33" s="302"/>
      <c r="H33" s="302"/>
      <c r="I33" s="302"/>
      <c r="J33" s="303"/>
    </row>
    <row r="34" spans="1:10" ht="33" customHeight="1">
      <c r="A34" s="90"/>
      <c r="B34" s="91" t="s">
        <v>64</v>
      </c>
      <c r="C34" s="147" t="s">
        <v>395</v>
      </c>
      <c r="D34" s="304" t="s">
        <v>217</v>
      </c>
      <c r="E34" s="305"/>
      <c r="F34" s="304" t="s">
        <v>394</v>
      </c>
      <c r="G34" s="324"/>
      <c r="H34" s="324"/>
      <c r="I34" s="305"/>
      <c r="J34" s="147" t="s">
        <v>221</v>
      </c>
    </row>
    <row r="35" spans="1:10" ht="13.5">
      <c r="A35" s="90"/>
      <c r="B35" s="93">
        <v>1</v>
      </c>
      <c r="C35" s="93">
        <v>2</v>
      </c>
      <c r="D35" s="306">
        <v>3</v>
      </c>
      <c r="E35" s="307"/>
      <c r="F35" s="306">
        <v>4</v>
      </c>
      <c r="G35" s="325"/>
      <c r="H35" s="325"/>
      <c r="I35" s="307"/>
      <c r="J35" s="93">
        <v>5</v>
      </c>
    </row>
    <row r="36" spans="1:10" s="74" customFormat="1" ht="32.25" customHeight="1" outlineLevel="1">
      <c r="A36" s="79"/>
      <c r="B36" s="80">
        <v>1</v>
      </c>
      <c r="C36" s="88"/>
      <c r="D36" s="372"/>
      <c r="E36" s="296"/>
      <c r="F36" s="299"/>
      <c r="G36" s="374"/>
      <c r="H36" s="374"/>
      <c r="I36" s="300"/>
      <c r="J36" s="95"/>
    </row>
    <row r="37" spans="1:10" s="74" customFormat="1" ht="35.25" customHeight="1" outlineLevel="1">
      <c r="A37" s="79"/>
      <c r="B37" s="80">
        <v>2</v>
      </c>
      <c r="C37" s="88"/>
      <c r="D37" s="295"/>
      <c r="E37" s="296"/>
      <c r="F37" s="299"/>
      <c r="G37" s="374"/>
      <c r="H37" s="374"/>
      <c r="I37" s="300"/>
      <c r="J37" s="95"/>
    </row>
    <row r="38" spans="1:10" s="74" customFormat="1" ht="27.75" customHeight="1" outlineLevel="1">
      <c r="A38" s="79"/>
      <c r="B38" s="80">
        <v>3</v>
      </c>
      <c r="C38" s="88"/>
      <c r="D38" s="295"/>
      <c r="E38" s="296"/>
      <c r="F38" s="299"/>
      <c r="G38" s="374"/>
      <c r="H38" s="374"/>
      <c r="I38" s="300"/>
      <c r="J38" s="95"/>
    </row>
    <row r="39" spans="1:10" s="74" customFormat="1" ht="15.75" outlineLevel="1">
      <c r="A39" s="145" t="s">
        <v>215</v>
      </c>
      <c r="B39" s="146"/>
      <c r="C39" s="286" t="s">
        <v>215</v>
      </c>
      <c r="D39" s="286"/>
      <c r="E39" s="286"/>
      <c r="F39" s="286"/>
      <c r="G39" s="286"/>
      <c r="H39" s="286"/>
      <c r="I39" s="287"/>
      <c r="J39" s="89">
        <f>J36</f>
        <v>0</v>
      </c>
    </row>
    <row r="40" spans="1:10" s="74" customFormat="1" ht="44.25" customHeight="1">
      <c r="A40" s="301" t="s">
        <v>483</v>
      </c>
      <c r="B40" s="302"/>
      <c r="C40" s="302"/>
      <c r="D40" s="302"/>
      <c r="E40" s="302"/>
      <c r="F40" s="302"/>
      <c r="G40" s="302"/>
      <c r="H40" s="302"/>
      <c r="I40" s="302"/>
      <c r="J40" s="303"/>
    </row>
    <row r="41" spans="1:10" ht="33" customHeight="1">
      <c r="A41" s="90"/>
      <c r="B41" s="91" t="s">
        <v>64</v>
      </c>
      <c r="C41" s="147" t="s">
        <v>395</v>
      </c>
      <c r="D41" s="304" t="s">
        <v>217</v>
      </c>
      <c r="E41" s="305"/>
      <c r="F41" s="304" t="s">
        <v>394</v>
      </c>
      <c r="G41" s="324"/>
      <c r="H41" s="324"/>
      <c r="I41" s="305"/>
      <c r="J41" s="147" t="s">
        <v>221</v>
      </c>
    </row>
    <row r="42" spans="1:10" ht="13.5">
      <c r="A42" s="90"/>
      <c r="B42" s="93">
        <v>1</v>
      </c>
      <c r="C42" s="93">
        <v>2</v>
      </c>
      <c r="D42" s="306">
        <v>3</v>
      </c>
      <c r="E42" s="307"/>
      <c r="F42" s="306">
        <v>4</v>
      </c>
      <c r="G42" s="325"/>
      <c r="H42" s="325"/>
      <c r="I42" s="307"/>
      <c r="J42" s="93">
        <v>5</v>
      </c>
    </row>
    <row r="43" spans="1:10" s="74" customFormat="1" ht="32.25" customHeight="1" outlineLevel="1">
      <c r="A43" s="79"/>
      <c r="B43" s="80">
        <v>1</v>
      </c>
      <c r="C43" s="88"/>
      <c r="D43" s="372"/>
      <c r="E43" s="296"/>
      <c r="F43" s="299"/>
      <c r="G43" s="374"/>
      <c r="H43" s="374"/>
      <c r="I43" s="300"/>
      <c r="J43" s="95"/>
    </row>
    <row r="44" spans="1:10" s="74" customFormat="1" ht="35.25" customHeight="1" outlineLevel="1">
      <c r="A44" s="79"/>
      <c r="B44" s="80">
        <v>2</v>
      </c>
      <c r="C44" s="88"/>
      <c r="D44" s="295"/>
      <c r="E44" s="296"/>
      <c r="F44" s="299"/>
      <c r="G44" s="374"/>
      <c r="H44" s="374"/>
      <c r="I44" s="300"/>
      <c r="J44" s="95"/>
    </row>
    <row r="45" spans="1:10" s="74" customFormat="1" ht="27.75" customHeight="1" outlineLevel="1">
      <c r="A45" s="79"/>
      <c r="B45" s="80">
        <v>3</v>
      </c>
      <c r="C45" s="88"/>
      <c r="D45" s="295"/>
      <c r="E45" s="296"/>
      <c r="F45" s="299"/>
      <c r="G45" s="374"/>
      <c r="H45" s="374"/>
      <c r="I45" s="300"/>
      <c r="J45" s="95"/>
    </row>
    <row r="46" spans="1:10" s="74" customFormat="1" ht="15.75" outlineLevel="1">
      <c r="A46" s="145" t="s">
        <v>215</v>
      </c>
      <c r="B46" s="146"/>
      <c r="C46" s="286" t="s">
        <v>215</v>
      </c>
      <c r="D46" s="286"/>
      <c r="E46" s="286"/>
      <c r="F46" s="286"/>
      <c r="G46" s="286"/>
      <c r="H46" s="286"/>
      <c r="I46" s="287"/>
      <c r="J46" s="89">
        <f>J43</f>
        <v>0</v>
      </c>
    </row>
    <row r="47" spans="1:10" s="74" customFormat="1" ht="44.25" customHeight="1">
      <c r="A47" s="301" t="s">
        <v>484</v>
      </c>
      <c r="B47" s="302"/>
      <c r="C47" s="302"/>
      <c r="D47" s="302"/>
      <c r="E47" s="302"/>
      <c r="F47" s="302"/>
      <c r="G47" s="302"/>
      <c r="H47" s="302"/>
      <c r="I47" s="302"/>
      <c r="J47" s="303"/>
    </row>
    <row r="48" spans="1:10" ht="33" customHeight="1">
      <c r="A48" s="90"/>
      <c r="B48" s="91" t="s">
        <v>64</v>
      </c>
      <c r="C48" s="147" t="s">
        <v>395</v>
      </c>
      <c r="D48" s="304" t="s">
        <v>217</v>
      </c>
      <c r="E48" s="305"/>
      <c r="F48" s="304" t="s">
        <v>394</v>
      </c>
      <c r="G48" s="324"/>
      <c r="H48" s="324"/>
      <c r="I48" s="305"/>
      <c r="J48" s="147" t="s">
        <v>221</v>
      </c>
    </row>
    <row r="49" spans="1:10" ht="13.5">
      <c r="A49" s="90"/>
      <c r="B49" s="93">
        <v>1</v>
      </c>
      <c r="C49" s="93">
        <v>2</v>
      </c>
      <c r="D49" s="306">
        <v>3</v>
      </c>
      <c r="E49" s="307"/>
      <c r="F49" s="306">
        <v>4</v>
      </c>
      <c r="G49" s="325"/>
      <c r="H49" s="325"/>
      <c r="I49" s="307"/>
      <c r="J49" s="93">
        <v>5</v>
      </c>
    </row>
    <row r="50" spans="1:10" s="74" customFormat="1" ht="32.25" customHeight="1" outlineLevel="1">
      <c r="A50" s="79"/>
      <c r="B50" s="80">
        <v>1</v>
      </c>
      <c r="C50" s="88"/>
      <c r="D50" s="372"/>
      <c r="E50" s="296"/>
      <c r="F50" s="299" t="s">
        <v>488</v>
      </c>
      <c r="G50" s="374"/>
      <c r="H50" s="374"/>
      <c r="I50" s="300"/>
      <c r="J50" s="95"/>
    </row>
    <row r="51" spans="1:10" s="74" customFormat="1" ht="35.25" customHeight="1" outlineLevel="1">
      <c r="A51" s="79"/>
      <c r="B51" s="80">
        <v>2</v>
      </c>
      <c r="C51" s="88"/>
      <c r="D51" s="295"/>
      <c r="E51" s="296"/>
      <c r="F51" s="299"/>
      <c r="G51" s="374"/>
      <c r="H51" s="374"/>
      <c r="I51" s="300"/>
      <c r="J51" s="95"/>
    </row>
    <row r="52" spans="1:10" s="74" customFormat="1" ht="27.75" customHeight="1" outlineLevel="1">
      <c r="A52" s="79"/>
      <c r="B52" s="80">
        <v>3</v>
      </c>
      <c r="C52" s="88"/>
      <c r="D52" s="295"/>
      <c r="E52" s="296"/>
      <c r="F52" s="299"/>
      <c r="G52" s="374"/>
      <c r="H52" s="374"/>
      <c r="I52" s="300"/>
      <c r="J52" s="95"/>
    </row>
    <row r="53" spans="1:10" s="74" customFormat="1" ht="15.75" outlineLevel="1">
      <c r="A53" s="145" t="s">
        <v>215</v>
      </c>
      <c r="B53" s="146"/>
      <c r="C53" s="286" t="s">
        <v>215</v>
      </c>
      <c r="D53" s="286"/>
      <c r="E53" s="286"/>
      <c r="F53" s="286"/>
      <c r="G53" s="286"/>
      <c r="H53" s="286"/>
      <c r="I53" s="287"/>
      <c r="J53" s="89">
        <f>J50</f>
        <v>0</v>
      </c>
    </row>
    <row r="54" spans="1:10" s="74" customFormat="1" ht="44.25" customHeight="1">
      <c r="A54" s="301" t="s">
        <v>490</v>
      </c>
      <c r="B54" s="302"/>
      <c r="C54" s="302"/>
      <c r="D54" s="302"/>
      <c r="E54" s="302"/>
      <c r="F54" s="302"/>
      <c r="G54" s="302"/>
      <c r="H54" s="302"/>
      <c r="I54" s="302"/>
      <c r="J54" s="303"/>
    </row>
    <row r="55" spans="1:10" ht="33" customHeight="1">
      <c r="A55" s="90"/>
      <c r="B55" s="91" t="s">
        <v>64</v>
      </c>
      <c r="C55" s="150" t="s">
        <v>395</v>
      </c>
      <c r="D55" s="304" t="s">
        <v>217</v>
      </c>
      <c r="E55" s="305"/>
      <c r="F55" s="304" t="s">
        <v>394</v>
      </c>
      <c r="G55" s="324"/>
      <c r="H55" s="324"/>
      <c r="I55" s="305"/>
      <c r="J55" s="150" t="s">
        <v>221</v>
      </c>
    </row>
    <row r="56" spans="1:10" ht="13.5">
      <c r="A56" s="90"/>
      <c r="B56" s="93">
        <v>1</v>
      </c>
      <c r="C56" s="93">
        <v>2</v>
      </c>
      <c r="D56" s="306">
        <v>3</v>
      </c>
      <c r="E56" s="307"/>
      <c r="F56" s="306">
        <v>4</v>
      </c>
      <c r="G56" s="325"/>
      <c r="H56" s="325"/>
      <c r="I56" s="307"/>
      <c r="J56" s="93">
        <v>5</v>
      </c>
    </row>
    <row r="57" spans="1:10" s="74" customFormat="1" ht="32.25" customHeight="1" outlineLevel="1">
      <c r="A57" s="79"/>
      <c r="B57" s="80">
        <v>1</v>
      </c>
      <c r="C57" s="88"/>
      <c r="D57" s="372"/>
      <c r="E57" s="373"/>
      <c r="F57" s="299"/>
      <c r="G57" s="374"/>
      <c r="H57" s="374"/>
      <c r="I57" s="300"/>
      <c r="J57" s="95"/>
    </row>
    <row r="58" spans="1:10" s="74" customFormat="1" ht="35.25" customHeight="1" outlineLevel="1">
      <c r="A58" s="79"/>
      <c r="B58" s="80">
        <v>2</v>
      </c>
      <c r="C58" s="88"/>
      <c r="D58" s="372"/>
      <c r="E58" s="373"/>
      <c r="F58" s="299"/>
      <c r="G58" s="374"/>
      <c r="H58" s="374"/>
      <c r="I58" s="300"/>
      <c r="J58" s="95"/>
    </row>
    <row r="59" spans="1:10" s="74" customFormat="1" ht="27.75" customHeight="1" outlineLevel="1">
      <c r="A59" s="79"/>
      <c r="B59" s="80">
        <v>3</v>
      </c>
      <c r="C59" s="88"/>
      <c r="D59" s="372"/>
      <c r="E59" s="373"/>
      <c r="F59" s="299"/>
      <c r="G59" s="374"/>
      <c r="H59" s="374"/>
      <c r="I59" s="300"/>
      <c r="J59" s="95"/>
    </row>
    <row r="60" spans="1:10" s="74" customFormat="1" ht="15.75" outlineLevel="1">
      <c r="A60" s="149" t="s">
        <v>215</v>
      </c>
      <c r="B60" s="148"/>
      <c r="C60" s="286" t="s">
        <v>215</v>
      </c>
      <c r="D60" s="286"/>
      <c r="E60" s="286"/>
      <c r="F60" s="286"/>
      <c r="G60" s="286"/>
      <c r="H60" s="286"/>
      <c r="I60" s="287"/>
      <c r="J60" s="89">
        <f>J57</f>
        <v>0</v>
      </c>
    </row>
    <row r="61" spans="1:10" s="74" customFormat="1" ht="44.25" customHeight="1">
      <c r="A61" s="301" t="s">
        <v>491</v>
      </c>
      <c r="B61" s="302"/>
      <c r="C61" s="302"/>
      <c r="D61" s="302"/>
      <c r="E61" s="302"/>
      <c r="F61" s="302"/>
      <c r="G61" s="302"/>
      <c r="H61" s="302"/>
      <c r="I61" s="302"/>
      <c r="J61" s="303"/>
    </row>
    <row r="62" spans="1:10" ht="33" customHeight="1">
      <c r="A62" s="90"/>
      <c r="B62" s="91" t="s">
        <v>64</v>
      </c>
      <c r="C62" s="147" t="s">
        <v>395</v>
      </c>
      <c r="D62" s="304" t="s">
        <v>217</v>
      </c>
      <c r="E62" s="305"/>
      <c r="F62" s="304" t="s">
        <v>394</v>
      </c>
      <c r="G62" s="324"/>
      <c r="H62" s="324"/>
      <c r="I62" s="305"/>
      <c r="J62" s="147" t="s">
        <v>221</v>
      </c>
    </row>
    <row r="63" spans="1:10" ht="13.5">
      <c r="A63" s="90"/>
      <c r="B63" s="93">
        <v>1</v>
      </c>
      <c r="C63" s="93">
        <v>2</v>
      </c>
      <c r="D63" s="306">
        <v>3</v>
      </c>
      <c r="E63" s="307"/>
      <c r="F63" s="306">
        <v>4</v>
      </c>
      <c r="G63" s="325"/>
      <c r="H63" s="325"/>
      <c r="I63" s="307"/>
      <c r="J63" s="93">
        <v>5</v>
      </c>
    </row>
    <row r="64" spans="1:10" s="74" customFormat="1" ht="32.25" customHeight="1" outlineLevel="1">
      <c r="A64" s="79"/>
      <c r="B64" s="80">
        <v>1</v>
      </c>
      <c r="C64" s="88"/>
      <c r="D64" s="372"/>
      <c r="E64" s="296"/>
      <c r="F64" s="299" t="s">
        <v>488</v>
      </c>
      <c r="G64" s="374"/>
      <c r="H64" s="374"/>
      <c r="I64" s="300"/>
      <c r="J64" s="95"/>
    </row>
    <row r="65" spans="1:10" s="74" customFormat="1" ht="15.75" outlineLevel="1">
      <c r="A65" s="145" t="s">
        <v>215</v>
      </c>
      <c r="B65" s="146"/>
      <c r="C65" s="286" t="s">
        <v>215</v>
      </c>
      <c r="D65" s="286"/>
      <c r="E65" s="286"/>
      <c r="F65" s="286"/>
      <c r="G65" s="286"/>
      <c r="H65" s="286"/>
      <c r="I65" s="287"/>
      <c r="J65" s="89">
        <f>J64</f>
        <v>0</v>
      </c>
    </row>
    <row r="66" spans="1:10" s="74" customFormat="1" ht="44.25" customHeight="1">
      <c r="A66" s="301" t="s">
        <v>492</v>
      </c>
      <c r="B66" s="302"/>
      <c r="C66" s="302"/>
      <c r="D66" s="302"/>
      <c r="E66" s="302"/>
      <c r="F66" s="302"/>
      <c r="G66" s="302"/>
      <c r="H66" s="302"/>
      <c r="I66" s="302"/>
      <c r="J66" s="303"/>
    </row>
    <row r="67" spans="1:10" ht="33" customHeight="1">
      <c r="A67" s="90"/>
      <c r="B67" s="91" t="s">
        <v>64</v>
      </c>
      <c r="C67" s="147" t="s">
        <v>395</v>
      </c>
      <c r="D67" s="304" t="s">
        <v>217</v>
      </c>
      <c r="E67" s="305"/>
      <c r="F67" s="304" t="s">
        <v>394</v>
      </c>
      <c r="G67" s="324"/>
      <c r="H67" s="324"/>
      <c r="I67" s="305"/>
      <c r="J67" s="147" t="s">
        <v>221</v>
      </c>
    </row>
    <row r="68" spans="1:10" ht="13.5">
      <c r="A68" s="90"/>
      <c r="B68" s="93">
        <v>1</v>
      </c>
      <c r="C68" s="93">
        <v>2</v>
      </c>
      <c r="D68" s="306">
        <v>3</v>
      </c>
      <c r="E68" s="307"/>
      <c r="F68" s="306">
        <v>4</v>
      </c>
      <c r="G68" s="325"/>
      <c r="H68" s="325"/>
      <c r="I68" s="307"/>
      <c r="J68" s="93">
        <v>5</v>
      </c>
    </row>
    <row r="69" spans="1:10" s="74" customFormat="1" ht="32.25" customHeight="1" outlineLevel="1">
      <c r="A69" s="79"/>
      <c r="B69" s="80">
        <v>1</v>
      </c>
      <c r="C69" s="88"/>
      <c r="D69" s="372"/>
      <c r="E69" s="296"/>
      <c r="F69" s="299" t="s">
        <v>489</v>
      </c>
      <c r="G69" s="374"/>
      <c r="H69" s="374"/>
      <c r="I69" s="300"/>
      <c r="J69" s="95"/>
    </row>
    <row r="70" spans="1:10" s="74" customFormat="1" ht="15.75" outlineLevel="1">
      <c r="A70" s="145" t="s">
        <v>215</v>
      </c>
      <c r="B70" s="146"/>
      <c r="C70" s="286" t="s">
        <v>215</v>
      </c>
      <c r="D70" s="286"/>
      <c r="E70" s="286"/>
      <c r="F70" s="286"/>
      <c r="G70" s="286"/>
      <c r="H70" s="286"/>
      <c r="I70" s="287"/>
      <c r="J70" s="89">
        <f>J69</f>
        <v>0</v>
      </c>
    </row>
    <row r="71" spans="3:10" s="74" customFormat="1" ht="21" customHeight="1">
      <c r="C71" s="288" t="s">
        <v>361</v>
      </c>
      <c r="D71" s="288"/>
      <c r="E71" s="288"/>
      <c r="F71" s="288"/>
      <c r="G71" s="288"/>
      <c r="H71" s="288"/>
      <c r="I71" s="289"/>
      <c r="J71" s="118">
        <f>J11+J18+J25+J32+J39+J46+J53+J65+J70+J60</f>
        <v>0</v>
      </c>
    </row>
    <row r="72" spans="3:10" ht="15.75">
      <c r="C72" s="375" t="s">
        <v>485</v>
      </c>
      <c r="D72" s="375"/>
      <c r="E72" s="375"/>
      <c r="F72" s="375"/>
      <c r="G72" s="375"/>
      <c r="H72" s="375"/>
      <c r="I72" s="376"/>
      <c r="J72" s="118"/>
    </row>
    <row r="73" spans="3:10" ht="15.75">
      <c r="C73" s="375" t="s">
        <v>486</v>
      </c>
      <c r="D73" s="375"/>
      <c r="E73" s="375"/>
      <c r="F73" s="375"/>
      <c r="G73" s="375"/>
      <c r="H73" s="375"/>
      <c r="I73" s="376"/>
      <c r="J73" s="118">
        <f>J71-J65</f>
        <v>0</v>
      </c>
    </row>
    <row r="74" spans="3:10" ht="15.75">
      <c r="C74" s="375" t="s">
        <v>487</v>
      </c>
      <c r="D74" s="375"/>
      <c r="E74" s="375"/>
      <c r="F74" s="375"/>
      <c r="G74" s="375"/>
      <c r="H74" s="375"/>
      <c r="I74" s="376"/>
      <c r="J74" s="118">
        <f>J71-J73</f>
        <v>0</v>
      </c>
    </row>
    <row r="76" spans="2:10" ht="12.75">
      <c r="B76" s="92" t="s">
        <v>362</v>
      </c>
      <c r="D76" s="139"/>
      <c r="E76" s="139"/>
      <c r="F76" s="140"/>
      <c r="I76" s="139"/>
      <c r="J76" s="139"/>
    </row>
    <row r="77" spans="9:10" ht="12.75">
      <c r="I77" s="290" t="s">
        <v>363</v>
      </c>
      <c r="J77" s="290"/>
    </row>
    <row r="79" spans="2:10" ht="12.75">
      <c r="B79" s="92" t="s">
        <v>364</v>
      </c>
      <c r="D79" s="139"/>
      <c r="E79" s="139"/>
      <c r="F79" s="140"/>
      <c r="I79" s="139"/>
      <c r="J79" s="139"/>
    </row>
    <row r="80" spans="9:10" ht="12.75">
      <c r="I80" s="290" t="s">
        <v>363</v>
      </c>
      <c r="J80" s="290"/>
    </row>
    <row r="82" spans="2:10" ht="12.75">
      <c r="B82" s="92" t="s">
        <v>365</v>
      </c>
      <c r="C82" s="139"/>
      <c r="D82" s="139"/>
      <c r="F82" s="140"/>
      <c r="G82" s="139"/>
      <c r="I82" s="139"/>
      <c r="J82" s="139"/>
    </row>
    <row r="83" spans="3:10" ht="12.75">
      <c r="C83" s="292" t="s">
        <v>37</v>
      </c>
      <c r="D83" s="292"/>
      <c r="F83" s="293" t="s">
        <v>38</v>
      </c>
      <c r="G83" s="293"/>
      <c r="I83" s="290" t="s">
        <v>363</v>
      </c>
      <c r="J83" s="290"/>
    </row>
    <row r="85" ht="12.75">
      <c r="B85" s="92" t="s">
        <v>366</v>
      </c>
    </row>
  </sheetData>
  <sheetProtection/>
  <mergeCells count="124">
    <mergeCell ref="D69:E69"/>
    <mergeCell ref="F69:I69"/>
    <mergeCell ref="C70:I70"/>
    <mergeCell ref="C72:I72"/>
    <mergeCell ref="C73:I73"/>
    <mergeCell ref="C74:I74"/>
    <mergeCell ref="C65:I65"/>
    <mergeCell ref="A66:J66"/>
    <mergeCell ref="D67:E67"/>
    <mergeCell ref="F67:I67"/>
    <mergeCell ref="D68:E68"/>
    <mergeCell ref="F68:I68"/>
    <mergeCell ref="D64:E64"/>
    <mergeCell ref="F64:I64"/>
    <mergeCell ref="C53:I53"/>
    <mergeCell ref="A61:J61"/>
    <mergeCell ref="D62:E62"/>
    <mergeCell ref="F62:I62"/>
    <mergeCell ref="D63:E63"/>
    <mergeCell ref="F63:I63"/>
    <mergeCell ref="A54:J54"/>
    <mergeCell ref="D55:E55"/>
    <mergeCell ref="D50:E50"/>
    <mergeCell ref="F50:I50"/>
    <mergeCell ref="D51:E51"/>
    <mergeCell ref="F51:I51"/>
    <mergeCell ref="D52:E52"/>
    <mergeCell ref="F52:I52"/>
    <mergeCell ref="C46:I46"/>
    <mergeCell ref="A47:J47"/>
    <mergeCell ref="D48:E48"/>
    <mergeCell ref="F48:I48"/>
    <mergeCell ref="D49:E49"/>
    <mergeCell ref="F49:I49"/>
    <mergeCell ref="D43:E43"/>
    <mergeCell ref="F43:I43"/>
    <mergeCell ref="D44:E44"/>
    <mergeCell ref="F44:I44"/>
    <mergeCell ref="D45:E45"/>
    <mergeCell ref="F45:I45"/>
    <mergeCell ref="C39:I39"/>
    <mergeCell ref="A40:J40"/>
    <mergeCell ref="D41:E41"/>
    <mergeCell ref="F41:I41"/>
    <mergeCell ref="D42:E42"/>
    <mergeCell ref="F42:I42"/>
    <mergeCell ref="D36:E36"/>
    <mergeCell ref="F36:I36"/>
    <mergeCell ref="D37:E37"/>
    <mergeCell ref="F37:I37"/>
    <mergeCell ref="D38:E38"/>
    <mergeCell ref="F38:I38"/>
    <mergeCell ref="A33:J33"/>
    <mergeCell ref="D34:E34"/>
    <mergeCell ref="F34:I34"/>
    <mergeCell ref="D35:E35"/>
    <mergeCell ref="F35:I35"/>
    <mergeCell ref="D31:E31"/>
    <mergeCell ref="F31:I31"/>
    <mergeCell ref="C32:I32"/>
    <mergeCell ref="I80:J80"/>
    <mergeCell ref="C83:D83"/>
    <mergeCell ref="F83:G83"/>
    <mergeCell ref="I83:J83"/>
    <mergeCell ref="A12:J12"/>
    <mergeCell ref="F13:I13"/>
    <mergeCell ref="D22:E22"/>
    <mergeCell ref="F22:I22"/>
    <mergeCell ref="D23:E23"/>
    <mergeCell ref="F23:I23"/>
    <mergeCell ref="D17:E17"/>
    <mergeCell ref="F17:I17"/>
    <mergeCell ref="D10:E10"/>
    <mergeCell ref="F10:I10"/>
    <mergeCell ref="C71:I71"/>
    <mergeCell ref="I77:J77"/>
    <mergeCell ref="D24:E24"/>
    <mergeCell ref="F24:I24"/>
    <mergeCell ref="C25:I25"/>
    <mergeCell ref="A26:J26"/>
    <mergeCell ref="D27:E27"/>
    <mergeCell ref="D29:E29"/>
    <mergeCell ref="D30:E30"/>
    <mergeCell ref="F30:I30"/>
    <mergeCell ref="F27:I27"/>
    <mergeCell ref="D28:E28"/>
    <mergeCell ref="F28:I28"/>
    <mergeCell ref="F29:I29"/>
    <mergeCell ref="D14:E14"/>
    <mergeCell ref="D15:E15"/>
    <mergeCell ref="D16:E16"/>
    <mergeCell ref="F15:I15"/>
    <mergeCell ref="F16:I16"/>
    <mergeCell ref="F14:I14"/>
    <mergeCell ref="A5:J5"/>
    <mergeCell ref="D6:E6"/>
    <mergeCell ref="F6:I6"/>
    <mergeCell ref="C18:I18"/>
    <mergeCell ref="D20:E20"/>
    <mergeCell ref="A19:J19"/>
    <mergeCell ref="F20:I20"/>
    <mergeCell ref="D9:E9"/>
    <mergeCell ref="C11:I11"/>
    <mergeCell ref="D13:E13"/>
    <mergeCell ref="B1:J1"/>
    <mergeCell ref="E2:J2"/>
    <mergeCell ref="D3:J3"/>
    <mergeCell ref="F9:I9"/>
    <mergeCell ref="D21:E21"/>
    <mergeCell ref="F21:I21"/>
    <mergeCell ref="D7:E7"/>
    <mergeCell ref="D8:E8"/>
    <mergeCell ref="F7:I7"/>
    <mergeCell ref="F8:I8"/>
    <mergeCell ref="D59:E59"/>
    <mergeCell ref="F59:I59"/>
    <mergeCell ref="C60:I60"/>
    <mergeCell ref="F55:I55"/>
    <mergeCell ref="D56:E56"/>
    <mergeCell ref="F56:I56"/>
    <mergeCell ref="D57:E57"/>
    <mergeCell ref="F57:I57"/>
    <mergeCell ref="D58:E58"/>
    <mergeCell ref="F58:I5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zoomScale="75" zoomScaleNormal="75" zoomScalePageLayoutView="0" workbookViewId="0" topLeftCell="B1">
      <selection activeCell="B4" sqref="A1:IV4"/>
    </sheetView>
  </sheetViews>
  <sheetFormatPr defaultColWidth="8.875" defaultRowHeight="12.75" outlineLevelRow="2"/>
  <cols>
    <col min="1" max="1" width="38.875" style="92" hidden="1" customWidth="1"/>
    <col min="2" max="2" width="5.625" style="92" customWidth="1"/>
    <col min="3" max="3" width="35.75390625" style="92" customWidth="1"/>
    <col min="4" max="4" width="16.125" style="92" customWidth="1"/>
    <col min="5" max="5" width="12.125" style="92" customWidth="1"/>
    <col min="6" max="6" width="15.125" style="138" customWidth="1"/>
    <col min="7" max="7" width="20.00390625" style="92" customWidth="1"/>
    <col min="8" max="8" width="15.875" style="92" customWidth="1"/>
    <col min="9" max="9" width="12.375" style="92" customWidth="1"/>
    <col min="10" max="10" width="19.125" style="92" customWidth="1"/>
    <col min="11" max="16384" width="8.875" style="92" customWidth="1"/>
  </cols>
  <sheetData>
    <row r="1" spans="2:10" s="73" customFormat="1" ht="18.75">
      <c r="B1" s="291" t="s">
        <v>196</v>
      </c>
      <c r="C1" s="291"/>
      <c r="D1" s="291"/>
      <c r="E1" s="291"/>
      <c r="F1" s="291"/>
      <c r="G1" s="291"/>
      <c r="H1" s="291"/>
      <c r="I1" s="291"/>
      <c r="J1" s="291"/>
    </row>
    <row r="2" spans="2:10" s="74" customFormat="1" ht="19.5">
      <c r="B2" s="73" t="s">
        <v>368</v>
      </c>
      <c r="E2" s="294" t="s">
        <v>396</v>
      </c>
      <c r="F2" s="294"/>
      <c r="G2" s="294"/>
      <c r="H2" s="294"/>
      <c r="I2" s="294"/>
      <c r="J2" s="294"/>
    </row>
    <row r="3" spans="2:10" s="73" customFormat="1" ht="19.5">
      <c r="B3" s="73" t="s">
        <v>197</v>
      </c>
      <c r="D3" s="294"/>
      <c r="E3" s="294"/>
      <c r="F3" s="294"/>
      <c r="G3" s="294"/>
      <c r="H3" s="294"/>
      <c r="I3" s="294"/>
      <c r="J3" s="294"/>
    </row>
    <row r="4" s="74" customFormat="1" ht="15.75">
      <c r="F4" s="75"/>
    </row>
    <row r="5" spans="1:10" s="74" customFormat="1" ht="15.75">
      <c r="A5" s="301" t="s">
        <v>198</v>
      </c>
      <c r="B5" s="302"/>
      <c r="C5" s="302"/>
      <c r="D5" s="302"/>
      <c r="E5" s="302"/>
      <c r="F5" s="302"/>
      <c r="G5" s="302"/>
      <c r="H5" s="302"/>
      <c r="I5" s="302"/>
      <c r="J5" s="303"/>
    </row>
    <row r="6" spans="1:10" s="77" customFormat="1" ht="13.5" customHeight="1">
      <c r="A6" s="112" t="s">
        <v>199</v>
      </c>
      <c r="B6" s="326" t="s">
        <v>64</v>
      </c>
      <c r="C6" s="326" t="s">
        <v>200</v>
      </c>
      <c r="D6" s="326" t="s">
        <v>201</v>
      </c>
      <c r="E6" s="304" t="s">
        <v>202</v>
      </c>
      <c r="F6" s="324"/>
      <c r="G6" s="324"/>
      <c r="H6" s="305"/>
      <c r="I6" s="326" t="s">
        <v>203</v>
      </c>
      <c r="J6" s="326" t="s">
        <v>204</v>
      </c>
    </row>
    <row r="7" spans="1:10" s="77" customFormat="1" ht="13.5">
      <c r="A7" s="112"/>
      <c r="B7" s="327"/>
      <c r="C7" s="327"/>
      <c r="D7" s="327"/>
      <c r="E7" s="326" t="s">
        <v>22</v>
      </c>
      <c r="F7" s="335" t="s">
        <v>5</v>
      </c>
      <c r="G7" s="336"/>
      <c r="H7" s="337"/>
      <c r="I7" s="327"/>
      <c r="J7" s="327"/>
    </row>
    <row r="8" spans="1:10" s="77" customFormat="1" ht="40.5">
      <c r="A8" s="112"/>
      <c r="B8" s="328"/>
      <c r="C8" s="328"/>
      <c r="D8" s="328"/>
      <c r="E8" s="328"/>
      <c r="F8" s="112" t="s">
        <v>205</v>
      </c>
      <c r="G8" s="112" t="s">
        <v>206</v>
      </c>
      <c r="H8" s="112" t="s">
        <v>207</v>
      </c>
      <c r="I8" s="328"/>
      <c r="J8" s="328"/>
    </row>
    <row r="9" spans="1:10" s="74" customFormat="1" ht="15.75">
      <c r="A9" s="78">
        <v>1</v>
      </c>
      <c r="B9" s="78"/>
      <c r="C9" s="78">
        <v>1</v>
      </c>
      <c r="D9" s="78">
        <v>2</v>
      </c>
      <c r="E9" s="78">
        <v>3</v>
      </c>
      <c r="F9" s="78">
        <v>4</v>
      </c>
      <c r="G9" s="78">
        <v>5</v>
      </c>
      <c r="H9" s="78">
        <v>6</v>
      </c>
      <c r="I9" s="78">
        <v>7</v>
      </c>
      <c r="J9" s="78" t="s">
        <v>208</v>
      </c>
    </row>
    <row r="10" spans="1:10" s="74" customFormat="1" ht="31.5" outlineLevel="1">
      <c r="A10" s="79"/>
      <c r="B10" s="80">
        <v>1</v>
      </c>
      <c r="C10" s="79" t="s">
        <v>209</v>
      </c>
      <c r="D10" s="81"/>
      <c r="E10" s="82">
        <f aca="true" t="shared" si="0" ref="E10:E15">F10+G10+H10</f>
        <v>0</v>
      </c>
      <c r="F10" s="83"/>
      <c r="G10" s="84"/>
      <c r="H10" s="85"/>
      <c r="I10" s="86">
        <v>12</v>
      </c>
      <c r="J10" s="87">
        <f aca="true" t="shared" si="1" ref="J10:J15">D10*E10*I10</f>
        <v>0</v>
      </c>
    </row>
    <row r="11" spans="1:10" s="74" customFormat="1" ht="15.75" outlineLevel="1">
      <c r="A11" s="79"/>
      <c r="B11" s="80">
        <v>2</v>
      </c>
      <c r="C11" s="88" t="s">
        <v>210</v>
      </c>
      <c r="D11" s="81"/>
      <c r="E11" s="82">
        <f t="shared" si="0"/>
        <v>0</v>
      </c>
      <c r="F11" s="83"/>
      <c r="G11" s="84"/>
      <c r="H11" s="85"/>
      <c r="I11" s="86">
        <v>12</v>
      </c>
      <c r="J11" s="87">
        <f t="shared" si="1"/>
        <v>0</v>
      </c>
    </row>
    <row r="12" spans="1:10" s="74" customFormat="1" ht="15.75" outlineLevel="1">
      <c r="A12" s="79"/>
      <c r="B12" s="80">
        <v>3</v>
      </c>
      <c r="C12" s="88" t="s">
        <v>211</v>
      </c>
      <c r="D12" s="81"/>
      <c r="E12" s="82">
        <f t="shared" si="0"/>
        <v>0</v>
      </c>
      <c r="F12" s="83"/>
      <c r="G12" s="84"/>
      <c r="H12" s="85"/>
      <c r="I12" s="86">
        <v>12</v>
      </c>
      <c r="J12" s="87">
        <f t="shared" si="1"/>
        <v>0</v>
      </c>
    </row>
    <row r="13" spans="1:10" s="74" customFormat="1" ht="15.75" outlineLevel="1">
      <c r="A13" s="79"/>
      <c r="B13" s="80">
        <v>4</v>
      </c>
      <c r="C13" s="88" t="s">
        <v>212</v>
      </c>
      <c r="D13" s="81"/>
      <c r="E13" s="82">
        <f t="shared" si="0"/>
        <v>0</v>
      </c>
      <c r="F13" s="83"/>
      <c r="G13" s="84"/>
      <c r="H13" s="85"/>
      <c r="I13" s="86">
        <v>12</v>
      </c>
      <c r="J13" s="87">
        <f t="shared" si="1"/>
        <v>0</v>
      </c>
    </row>
    <row r="14" spans="1:10" s="74" customFormat="1" ht="15.75" outlineLevel="1">
      <c r="A14" s="79"/>
      <c r="B14" s="80">
        <v>5</v>
      </c>
      <c r="C14" s="88" t="s">
        <v>213</v>
      </c>
      <c r="D14" s="81"/>
      <c r="E14" s="82">
        <f t="shared" si="0"/>
        <v>0</v>
      </c>
      <c r="F14" s="83"/>
      <c r="G14" s="84"/>
      <c r="H14" s="85"/>
      <c r="I14" s="86">
        <v>12</v>
      </c>
      <c r="J14" s="87">
        <f t="shared" si="1"/>
        <v>0</v>
      </c>
    </row>
    <row r="15" spans="1:10" s="74" customFormat="1" ht="15.75" outlineLevel="1">
      <c r="A15" s="79"/>
      <c r="B15" s="80">
        <v>6</v>
      </c>
      <c r="C15" s="88" t="s">
        <v>214</v>
      </c>
      <c r="D15" s="81"/>
      <c r="E15" s="82">
        <f t="shared" si="0"/>
        <v>0</v>
      </c>
      <c r="F15" s="83"/>
      <c r="G15" s="84"/>
      <c r="H15" s="85"/>
      <c r="I15" s="86">
        <v>12</v>
      </c>
      <c r="J15" s="87">
        <f t="shared" si="1"/>
        <v>0</v>
      </c>
    </row>
    <row r="16" spans="1:10" s="74" customFormat="1" ht="15.75" outlineLevel="1">
      <c r="A16" s="308" t="s">
        <v>215</v>
      </c>
      <c r="B16" s="286"/>
      <c r="C16" s="286"/>
      <c r="D16" s="286"/>
      <c r="E16" s="286"/>
      <c r="F16" s="286"/>
      <c r="G16" s="286"/>
      <c r="H16" s="286"/>
      <c r="I16" s="287"/>
      <c r="J16" s="89">
        <f>SUM(J10:J15)</f>
        <v>0</v>
      </c>
    </row>
    <row r="17" spans="1:10" s="74" customFormat="1" ht="23.25" customHeight="1">
      <c r="A17" s="301" t="s">
        <v>216</v>
      </c>
      <c r="B17" s="302"/>
      <c r="C17" s="302"/>
      <c r="D17" s="302"/>
      <c r="E17" s="302"/>
      <c r="F17" s="302"/>
      <c r="G17" s="302"/>
      <c r="H17" s="302"/>
      <c r="I17" s="302"/>
      <c r="J17" s="303"/>
    </row>
    <row r="18" spans="1:10" ht="33" customHeight="1">
      <c r="A18" s="90"/>
      <c r="B18" s="91" t="s">
        <v>64</v>
      </c>
      <c r="C18" s="112" t="s">
        <v>217</v>
      </c>
      <c r="D18" s="304" t="s">
        <v>218</v>
      </c>
      <c r="E18" s="305"/>
      <c r="F18" s="304" t="s">
        <v>219</v>
      </c>
      <c r="G18" s="305"/>
      <c r="H18" s="304" t="s">
        <v>220</v>
      </c>
      <c r="I18" s="305"/>
      <c r="J18" s="112" t="s">
        <v>221</v>
      </c>
    </row>
    <row r="19" spans="1:10" ht="13.5">
      <c r="A19" s="90"/>
      <c r="B19" s="93">
        <v>1</v>
      </c>
      <c r="C19" s="93">
        <v>2</v>
      </c>
      <c r="D19" s="306">
        <v>3</v>
      </c>
      <c r="E19" s="307"/>
      <c r="F19" s="306">
        <v>4</v>
      </c>
      <c r="G19" s="307"/>
      <c r="H19" s="306">
        <v>5</v>
      </c>
      <c r="I19" s="307"/>
      <c r="J19" s="93" t="s">
        <v>222</v>
      </c>
    </row>
    <row r="20" spans="1:10" s="74" customFormat="1" ht="15.75" outlineLevel="1">
      <c r="A20" s="79"/>
      <c r="B20" s="80">
        <v>1</v>
      </c>
      <c r="C20" s="88"/>
      <c r="D20" s="295"/>
      <c r="E20" s="296"/>
      <c r="F20" s="297"/>
      <c r="G20" s="298"/>
      <c r="H20" s="299">
        <v>11</v>
      </c>
      <c r="I20" s="300"/>
      <c r="J20" s="95">
        <f>D20*F20*H20</f>
        <v>0</v>
      </c>
    </row>
    <row r="21" spans="1:10" s="74" customFormat="1" ht="15.75" outlineLevel="1">
      <c r="A21" s="79"/>
      <c r="B21" s="80"/>
      <c r="C21" s="88"/>
      <c r="D21" s="295"/>
      <c r="E21" s="296"/>
      <c r="F21" s="297"/>
      <c r="G21" s="298"/>
      <c r="H21" s="299"/>
      <c r="I21" s="300"/>
      <c r="J21" s="95"/>
    </row>
    <row r="22" spans="1:10" s="74" customFormat="1" ht="15.75" outlineLevel="1">
      <c r="A22" s="96" t="s">
        <v>215</v>
      </c>
      <c r="B22" s="97"/>
      <c r="C22" s="286" t="s">
        <v>215</v>
      </c>
      <c r="D22" s="286"/>
      <c r="E22" s="286"/>
      <c r="F22" s="286"/>
      <c r="G22" s="286"/>
      <c r="H22" s="286"/>
      <c r="I22" s="287"/>
      <c r="J22" s="89">
        <f>J20</f>
        <v>0</v>
      </c>
    </row>
    <row r="23" spans="1:10" s="74" customFormat="1" ht="33" customHeight="1">
      <c r="A23" s="301" t="s">
        <v>224</v>
      </c>
      <c r="B23" s="302"/>
      <c r="C23" s="302"/>
      <c r="D23" s="302"/>
      <c r="E23" s="302"/>
      <c r="F23" s="302"/>
      <c r="G23" s="302"/>
      <c r="H23" s="302"/>
      <c r="I23" s="302"/>
      <c r="J23" s="302"/>
    </row>
    <row r="24" spans="1:10" ht="54">
      <c r="A24" s="90"/>
      <c r="B24" s="98" t="s">
        <v>64</v>
      </c>
      <c r="C24" s="304" t="s">
        <v>225</v>
      </c>
      <c r="D24" s="324"/>
      <c r="E24" s="324"/>
      <c r="F24" s="305"/>
      <c r="G24" s="99" t="s">
        <v>226</v>
      </c>
      <c r="H24" s="304" t="s">
        <v>227</v>
      </c>
      <c r="I24" s="305"/>
      <c r="J24" s="112" t="s">
        <v>228</v>
      </c>
    </row>
    <row r="25" spans="1:10" ht="12.75">
      <c r="A25" s="100"/>
      <c r="B25" s="102">
        <v>1</v>
      </c>
      <c r="C25" s="306">
        <v>2</v>
      </c>
      <c r="D25" s="325"/>
      <c r="E25" s="325"/>
      <c r="F25" s="307"/>
      <c r="G25" s="103">
        <v>3</v>
      </c>
      <c r="H25" s="306">
        <v>4</v>
      </c>
      <c r="I25" s="307"/>
      <c r="J25" s="93" t="s">
        <v>229</v>
      </c>
    </row>
    <row r="26" spans="1:10" s="109" customFormat="1" ht="15" customHeight="1" outlineLevel="1">
      <c r="A26" s="104"/>
      <c r="B26" s="105">
        <v>1</v>
      </c>
      <c r="C26" s="317" t="s">
        <v>230</v>
      </c>
      <c r="D26" s="318"/>
      <c r="E26" s="318"/>
      <c r="F26" s="319"/>
      <c r="G26" s="106" t="s">
        <v>111</v>
      </c>
      <c r="H26" s="322" t="s">
        <v>111</v>
      </c>
      <c r="I26" s="323"/>
      <c r="J26" s="108">
        <f>J27+J28</f>
        <v>0</v>
      </c>
    </row>
    <row r="27" spans="1:10" s="74" customFormat="1" ht="30" customHeight="1" outlineLevel="1">
      <c r="A27" s="79"/>
      <c r="B27" s="80" t="s">
        <v>126</v>
      </c>
      <c r="C27" s="309" t="s">
        <v>231</v>
      </c>
      <c r="D27" s="314"/>
      <c r="E27" s="314"/>
      <c r="F27" s="310"/>
      <c r="G27" s="110"/>
      <c r="H27" s="315">
        <v>22</v>
      </c>
      <c r="I27" s="316"/>
      <c r="J27" s="87">
        <f>D27*G27/100</f>
        <v>0</v>
      </c>
    </row>
    <row r="28" spans="1:10" s="74" customFormat="1" ht="15.75" outlineLevel="1">
      <c r="A28" s="79"/>
      <c r="B28" s="80" t="s">
        <v>232</v>
      </c>
      <c r="C28" s="309" t="s">
        <v>233</v>
      </c>
      <c r="D28" s="314"/>
      <c r="E28" s="314"/>
      <c r="F28" s="310"/>
      <c r="G28" s="110"/>
      <c r="H28" s="315">
        <v>10</v>
      </c>
      <c r="I28" s="316"/>
      <c r="J28" s="87">
        <f>D28*G28/100</f>
        <v>0</v>
      </c>
    </row>
    <row r="29" spans="1:10" s="109" customFormat="1" ht="15" customHeight="1" outlineLevel="1">
      <c r="A29" s="104"/>
      <c r="B29" s="105">
        <v>2</v>
      </c>
      <c r="C29" s="317" t="s">
        <v>234</v>
      </c>
      <c r="D29" s="318"/>
      <c r="E29" s="318"/>
      <c r="F29" s="319"/>
      <c r="G29" s="106" t="s">
        <v>111</v>
      </c>
      <c r="H29" s="322" t="s">
        <v>111</v>
      </c>
      <c r="I29" s="323"/>
      <c r="J29" s="108">
        <f>J30+J31+J32+J33</f>
        <v>0</v>
      </c>
    </row>
    <row r="30" spans="1:10" s="74" customFormat="1" ht="48" customHeight="1" outlineLevel="1">
      <c r="A30" s="79"/>
      <c r="B30" s="80" t="s">
        <v>74</v>
      </c>
      <c r="C30" s="309" t="s">
        <v>235</v>
      </c>
      <c r="D30" s="314"/>
      <c r="E30" s="314"/>
      <c r="F30" s="310"/>
      <c r="G30" s="110"/>
      <c r="H30" s="315">
        <v>2.9</v>
      </c>
      <c r="I30" s="316"/>
      <c r="J30" s="87">
        <f>D30*G30/100</f>
        <v>0</v>
      </c>
    </row>
    <row r="31" spans="1:10" s="74" customFormat="1" ht="15" customHeight="1" outlineLevel="1">
      <c r="A31" s="79"/>
      <c r="B31" s="80" t="s">
        <v>75</v>
      </c>
      <c r="C31" s="309" t="s">
        <v>236</v>
      </c>
      <c r="D31" s="314"/>
      <c r="E31" s="314"/>
      <c r="F31" s="310"/>
      <c r="G31" s="110"/>
      <c r="H31" s="315">
        <v>0</v>
      </c>
      <c r="I31" s="316"/>
      <c r="J31" s="87">
        <f>D31*G31/100</f>
        <v>0</v>
      </c>
    </row>
    <row r="32" spans="1:10" s="74" customFormat="1" ht="15" customHeight="1" outlineLevel="1">
      <c r="A32" s="79"/>
      <c r="B32" s="80" t="s">
        <v>76</v>
      </c>
      <c r="C32" s="309" t="s">
        <v>237</v>
      </c>
      <c r="D32" s="314"/>
      <c r="E32" s="314"/>
      <c r="F32" s="310"/>
      <c r="G32" s="110"/>
      <c r="H32" s="315">
        <v>0.2</v>
      </c>
      <c r="I32" s="316"/>
      <c r="J32" s="87">
        <f>D32*G32/100</f>
        <v>0</v>
      </c>
    </row>
    <row r="33" spans="1:10" s="74" customFormat="1" ht="15" customHeight="1" outlineLevel="1">
      <c r="A33" s="79"/>
      <c r="B33" s="80" t="s">
        <v>77</v>
      </c>
      <c r="C33" s="309" t="s">
        <v>238</v>
      </c>
      <c r="D33" s="314"/>
      <c r="E33" s="314"/>
      <c r="F33" s="310"/>
      <c r="G33" s="110"/>
      <c r="H33" s="315"/>
      <c r="I33" s="316"/>
      <c r="J33" s="87">
        <f>D33*H33/100</f>
        <v>0</v>
      </c>
    </row>
    <row r="34" spans="1:10" s="109" customFormat="1" ht="30" customHeight="1" outlineLevel="1">
      <c r="A34" s="104"/>
      <c r="B34" s="105">
        <v>3</v>
      </c>
      <c r="C34" s="317" t="s">
        <v>239</v>
      </c>
      <c r="D34" s="318"/>
      <c r="E34" s="318"/>
      <c r="F34" s="319"/>
      <c r="G34" s="107"/>
      <c r="H34" s="320">
        <v>5.1</v>
      </c>
      <c r="I34" s="321"/>
      <c r="J34" s="108">
        <f>D34*G34/100</f>
        <v>0</v>
      </c>
    </row>
    <row r="35" spans="1:10" s="74" customFormat="1" ht="15.75" outlineLevel="1">
      <c r="A35" s="308" t="s">
        <v>215</v>
      </c>
      <c r="B35" s="286"/>
      <c r="C35" s="286"/>
      <c r="D35" s="286"/>
      <c r="E35" s="286"/>
      <c r="F35" s="286"/>
      <c r="G35" s="286"/>
      <c r="H35" s="286"/>
      <c r="I35" s="287"/>
      <c r="J35" s="89">
        <f>J26+J29+J34</f>
        <v>0</v>
      </c>
    </row>
    <row r="36" spans="1:10" s="74" customFormat="1" ht="24" customHeight="1">
      <c r="A36" s="301" t="s">
        <v>240</v>
      </c>
      <c r="B36" s="302"/>
      <c r="C36" s="302"/>
      <c r="D36" s="302"/>
      <c r="E36" s="302"/>
      <c r="F36" s="302"/>
      <c r="G36" s="302"/>
      <c r="H36" s="302"/>
      <c r="I36" s="302"/>
      <c r="J36" s="302"/>
    </row>
    <row r="37" spans="1:10" ht="27">
      <c r="A37" s="90"/>
      <c r="B37" s="111" t="s">
        <v>64</v>
      </c>
      <c r="C37" s="112" t="s">
        <v>217</v>
      </c>
      <c r="D37" s="313" t="s">
        <v>241</v>
      </c>
      <c r="E37" s="313"/>
      <c r="F37" s="112" t="s">
        <v>242</v>
      </c>
      <c r="G37" s="112" t="s">
        <v>243</v>
      </c>
      <c r="H37" s="313" t="s">
        <v>244</v>
      </c>
      <c r="I37" s="313"/>
      <c r="J37" s="112" t="s">
        <v>221</v>
      </c>
    </row>
    <row r="38" spans="1:10" s="141" customFormat="1" ht="12.75">
      <c r="A38" s="113"/>
      <c r="B38" s="93">
        <v>1</v>
      </c>
      <c r="C38" s="93">
        <v>2</v>
      </c>
      <c r="D38" s="306">
        <v>3</v>
      </c>
      <c r="E38" s="307"/>
      <c r="F38" s="93">
        <v>4</v>
      </c>
      <c r="G38" s="93">
        <v>5</v>
      </c>
      <c r="H38" s="306">
        <v>6</v>
      </c>
      <c r="I38" s="307"/>
      <c r="J38" s="93" t="s">
        <v>245</v>
      </c>
    </row>
    <row r="39" spans="1:10" s="74" customFormat="1" ht="15.75" outlineLevel="1">
      <c r="A39" s="79"/>
      <c r="B39" s="80">
        <v>1</v>
      </c>
      <c r="C39" s="79" t="s">
        <v>246</v>
      </c>
      <c r="D39" s="88" t="s">
        <v>247</v>
      </c>
      <c r="E39" s="115"/>
      <c r="F39" s="94"/>
      <c r="G39" s="116"/>
      <c r="H39" s="295">
        <v>12</v>
      </c>
      <c r="I39" s="296"/>
      <c r="J39" s="87">
        <f aca="true" t="shared" si="2" ref="J39:J44">F39*G39*H39</f>
        <v>0</v>
      </c>
    </row>
    <row r="40" spans="1:10" s="74" customFormat="1" ht="30" customHeight="1" outlineLevel="1">
      <c r="A40" s="79"/>
      <c r="B40" s="80">
        <v>2</v>
      </c>
      <c r="C40" s="79" t="s">
        <v>248</v>
      </c>
      <c r="D40" s="338" t="s">
        <v>249</v>
      </c>
      <c r="E40" s="339"/>
      <c r="F40" s="94"/>
      <c r="G40" s="116"/>
      <c r="H40" s="295">
        <v>12</v>
      </c>
      <c r="I40" s="296"/>
      <c r="J40" s="87">
        <f t="shared" si="2"/>
        <v>0</v>
      </c>
    </row>
    <row r="41" spans="1:10" s="74" customFormat="1" ht="15.75" outlineLevel="1">
      <c r="A41" s="129"/>
      <c r="B41" s="117">
        <v>3</v>
      </c>
      <c r="C41" s="79" t="s">
        <v>250</v>
      </c>
      <c r="D41" s="88" t="s">
        <v>251</v>
      </c>
      <c r="E41" s="115"/>
      <c r="F41" s="94"/>
      <c r="G41" s="116"/>
      <c r="H41" s="295">
        <v>12</v>
      </c>
      <c r="I41" s="296"/>
      <c r="J41" s="87">
        <f t="shared" si="2"/>
        <v>0</v>
      </c>
    </row>
    <row r="42" spans="1:10" s="74" customFormat="1" ht="15.75" outlineLevel="1">
      <c r="A42" s="129"/>
      <c r="B42" s="117">
        <v>4</v>
      </c>
      <c r="C42" s="79" t="s">
        <v>252</v>
      </c>
      <c r="D42" s="88" t="s">
        <v>251</v>
      </c>
      <c r="E42" s="115"/>
      <c r="F42" s="94"/>
      <c r="G42" s="116"/>
      <c r="H42" s="295">
        <v>12</v>
      </c>
      <c r="I42" s="296"/>
      <c r="J42" s="87">
        <f t="shared" si="2"/>
        <v>0</v>
      </c>
    </row>
    <row r="43" spans="1:10" s="74" customFormat="1" ht="15.75" outlineLevel="1">
      <c r="A43" s="129"/>
      <c r="B43" s="117">
        <v>5</v>
      </c>
      <c r="C43" s="79" t="s">
        <v>253</v>
      </c>
      <c r="D43" s="88" t="s">
        <v>254</v>
      </c>
      <c r="E43" s="115"/>
      <c r="F43" s="94"/>
      <c r="G43" s="116"/>
      <c r="H43" s="295">
        <v>12</v>
      </c>
      <c r="I43" s="296"/>
      <c r="J43" s="87">
        <f t="shared" si="2"/>
        <v>0</v>
      </c>
    </row>
    <row r="44" spans="1:10" s="74" customFormat="1" ht="15.75" outlineLevel="1">
      <c r="A44" s="129"/>
      <c r="B44" s="117">
        <v>6</v>
      </c>
      <c r="C44" s="79" t="s">
        <v>255</v>
      </c>
      <c r="D44" s="340" t="s">
        <v>256</v>
      </c>
      <c r="E44" s="341"/>
      <c r="F44" s="94"/>
      <c r="G44" s="116"/>
      <c r="H44" s="295">
        <v>12</v>
      </c>
      <c r="I44" s="296"/>
      <c r="J44" s="87">
        <f t="shared" si="2"/>
        <v>0</v>
      </c>
    </row>
    <row r="45" spans="1:10" s="74" customFormat="1" ht="15.75" outlineLevel="1">
      <c r="A45" s="308" t="s">
        <v>215</v>
      </c>
      <c r="B45" s="286"/>
      <c r="C45" s="286"/>
      <c r="D45" s="286"/>
      <c r="E45" s="286"/>
      <c r="F45" s="286"/>
      <c r="G45" s="286"/>
      <c r="H45" s="286"/>
      <c r="I45" s="287"/>
      <c r="J45" s="118">
        <f>SUM(J39:J44)</f>
        <v>0</v>
      </c>
    </row>
    <row r="46" spans="1:10" s="74" customFormat="1" ht="15.75">
      <c r="A46" s="301" t="s">
        <v>257</v>
      </c>
      <c r="B46" s="302"/>
      <c r="C46" s="302"/>
      <c r="D46" s="302"/>
      <c r="E46" s="302"/>
      <c r="F46" s="302"/>
      <c r="G46" s="302"/>
      <c r="H46" s="302"/>
      <c r="I46" s="302"/>
      <c r="J46" s="302"/>
    </row>
    <row r="47" spans="1:10" s="74" customFormat="1" ht="31.5" outlineLevel="1">
      <c r="A47" s="79"/>
      <c r="B47" s="80">
        <v>1</v>
      </c>
      <c r="C47" s="79" t="s">
        <v>258</v>
      </c>
      <c r="D47" s="340" t="s">
        <v>259</v>
      </c>
      <c r="E47" s="341"/>
      <c r="F47" s="81"/>
      <c r="G47" s="119"/>
      <c r="H47" s="311">
        <v>12</v>
      </c>
      <c r="I47" s="312"/>
      <c r="J47" s="87">
        <f>F47*G47*H47</f>
        <v>0</v>
      </c>
    </row>
    <row r="48" spans="1:10" s="74" customFormat="1" ht="15.75" outlineLevel="1">
      <c r="A48" s="308" t="s">
        <v>215</v>
      </c>
      <c r="B48" s="286"/>
      <c r="C48" s="286"/>
      <c r="D48" s="286"/>
      <c r="E48" s="286"/>
      <c r="F48" s="286"/>
      <c r="G48" s="286"/>
      <c r="H48" s="286"/>
      <c r="I48" s="287"/>
      <c r="J48" s="89">
        <f>SUM(J47:J47)</f>
        <v>0</v>
      </c>
    </row>
    <row r="49" spans="1:10" s="74" customFormat="1" ht="15.75">
      <c r="A49" s="301" t="s">
        <v>260</v>
      </c>
      <c r="B49" s="302"/>
      <c r="C49" s="302"/>
      <c r="D49" s="302"/>
      <c r="E49" s="302"/>
      <c r="F49" s="302"/>
      <c r="G49" s="302"/>
      <c r="H49" s="302"/>
      <c r="I49" s="302"/>
      <c r="J49" s="302"/>
    </row>
    <row r="50" spans="1:10" s="74" customFormat="1" ht="15.75" outlineLevel="1">
      <c r="A50" s="79"/>
      <c r="B50" s="80">
        <v>1</v>
      </c>
      <c r="C50" s="88" t="s">
        <v>261</v>
      </c>
      <c r="D50" s="340" t="s">
        <v>262</v>
      </c>
      <c r="E50" s="341"/>
      <c r="F50" s="82"/>
      <c r="G50" s="116"/>
      <c r="H50" s="295">
        <v>12</v>
      </c>
      <c r="I50" s="296"/>
      <c r="J50" s="87">
        <f>F50*G50*H50</f>
        <v>0</v>
      </c>
    </row>
    <row r="51" spans="1:10" s="74" customFormat="1" ht="15.75" outlineLevel="1">
      <c r="A51" s="79"/>
      <c r="B51" s="80">
        <v>2</v>
      </c>
      <c r="C51" s="88" t="s">
        <v>263</v>
      </c>
      <c r="D51" s="340" t="s">
        <v>264</v>
      </c>
      <c r="E51" s="341"/>
      <c r="F51" s="82"/>
      <c r="G51" s="116"/>
      <c r="H51" s="295">
        <v>12</v>
      </c>
      <c r="I51" s="296"/>
      <c r="J51" s="87">
        <f>F51*G51*H51</f>
        <v>0</v>
      </c>
    </row>
    <row r="52" spans="1:10" s="74" customFormat="1" ht="15.75" outlineLevel="1">
      <c r="A52" s="79"/>
      <c r="B52" s="80">
        <v>3</v>
      </c>
      <c r="C52" s="88" t="s">
        <v>265</v>
      </c>
      <c r="D52" s="340" t="s">
        <v>266</v>
      </c>
      <c r="E52" s="341"/>
      <c r="F52" s="82"/>
      <c r="G52" s="116"/>
      <c r="H52" s="295">
        <v>12</v>
      </c>
      <c r="I52" s="296"/>
      <c r="J52" s="87">
        <f>F52*G52*H52</f>
        <v>0</v>
      </c>
    </row>
    <row r="53" spans="1:10" s="74" customFormat="1" ht="15.75" outlineLevel="1">
      <c r="A53" s="79"/>
      <c r="B53" s="80">
        <v>4</v>
      </c>
      <c r="C53" s="88" t="s">
        <v>267</v>
      </c>
      <c r="D53" s="340" t="s">
        <v>266</v>
      </c>
      <c r="E53" s="341"/>
      <c r="F53" s="82"/>
      <c r="G53" s="116"/>
      <c r="H53" s="295">
        <v>12</v>
      </c>
      <c r="I53" s="296"/>
      <c r="J53" s="87">
        <f>F53*G53*H53</f>
        <v>0</v>
      </c>
    </row>
    <row r="54" spans="1:10" s="74" customFormat="1" ht="15.75" outlineLevel="1">
      <c r="A54" s="79"/>
      <c r="B54" s="80">
        <v>5</v>
      </c>
      <c r="C54" s="88" t="s">
        <v>268</v>
      </c>
      <c r="D54" s="340" t="s">
        <v>266</v>
      </c>
      <c r="E54" s="341"/>
      <c r="F54" s="82"/>
      <c r="G54" s="116"/>
      <c r="H54" s="295">
        <v>12</v>
      </c>
      <c r="I54" s="296"/>
      <c r="J54" s="87">
        <f>F54*G54*H54</f>
        <v>0</v>
      </c>
    </row>
    <row r="55" spans="1:10" s="74" customFormat="1" ht="15.75" outlineLevel="1">
      <c r="A55" s="308" t="s">
        <v>215</v>
      </c>
      <c r="B55" s="286"/>
      <c r="C55" s="286"/>
      <c r="D55" s="286"/>
      <c r="E55" s="286"/>
      <c r="F55" s="286"/>
      <c r="G55" s="286"/>
      <c r="H55" s="286"/>
      <c r="I55" s="287"/>
      <c r="J55" s="89">
        <f>SUM(J50:J54)</f>
        <v>0</v>
      </c>
    </row>
    <row r="56" spans="1:10" s="74" customFormat="1" ht="27.75" customHeight="1">
      <c r="A56" s="301" t="s">
        <v>269</v>
      </c>
      <c r="B56" s="302"/>
      <c r="C56" s="302"/>
      <c r="D56" s="302"/>
      <c r="E56" s="302"/>
      <c r="F56" s="302"/>
      <c r="G56" s="302"/>
      <c r="H56" s="302"/>
      <c r="I56" s="302"/>
      <c r="J56" s="302"/>
    </row>
    <row r="57" spans="1:10" ht="27">
      <c r="A57" s="90"/>
      <c r="B57" s="111" t="s">
        <v>64</v>
      </c>
      <c r="C57" s="112" t="s">
        <v>217</v>
      </c>
      <c r="D57" s="313" t="s">
        <v>241</v>
      </c>
      <c r="E57" s="313"/>
      <c r="F57" s="112" t="s">
        <v>242</v>
      </c>
      <c r="G57" s="112" t="s">
        <v>243</v>
      </c>
      <c r="H57" s="313" t="s">
        <v>244</v>
      </c>
      <c r="I57" s="313"/>
      <c r="J57" s="112" t="s">
        <v>221</v>
      </c>
    </row>
    <row r="58" spans="1:10" s="141" customFormat="1" ht="12.75">
      <c r="A58" s="113"/>
      <c r="B58" s="93">
        <v>1</v>
      </c>
      <c r="C58" s="93">
        <v>2</v>
      </c>
      <c r="D58" s="306">
        <v>3</v>
      </c>
      <c r="E58" s="307"/>
      <c r="F58" s="93">
        <v>4</v>
      </c>
      <c r="G58" s="93">
        <v>5</v>
      </c>
      <c r="H58" s="306">
        <v>6</v>
      </c>
      <c r="I58" s="307"/>
      <c r="J58" s="93" t="s">
        <v>245</v>
      </c>
    </row>
    <row r="59" spans="1:10" s="109" customFormat="1" ht="31.5" outlineLevel="2">
      <c r="A59" s="104"/>
      <c r="B59" s="105" t="s">
        <v>69</v>
      </c>
      <c r="C59" s="104" t="s">
        <v>270</v>
      </c>
      <c r="D59" s="342" t="s">
        <v>111</v>
      </c>
      <c r="E59" s="343"/>
      <c r="F59" s="121" t="s">
        <v>111</v>
      </c>
      <c r="G59" s="121" t="s">
        <v>111</v>
      </c>
      <c r="H59" s="344" t="s">
        <v>111</v>
      </c>
      <c r="I59" s="345"/>
      <c r="J59" s="108"/>
    </row>
    <row r="60" spans="1:10" s="74" customFormat="1" ht="15.75" outlineLevel="2">
      <c r="A60" s="79"/>
      <c r="B60" s="122" t="s">
        <v>126</v>
      </c>
      <c r="C60" s="79"/>
      <c r="D60" s="309"/>
      <c r="E60" s="310"/>
      <c r="F60" s="120"/>
      <c r="G60" s="116"/>
      <c r="H60" s="311"/>
      <c r="I60" s="312"/>
      <c r="J60" s="87">
        <f aca="true" t="shared" si="3" ref="J60:J65">F60*G60*H60</f>
        <v>0</v>
      </c>
    </row>
    <row r="61" spans="1:10" s="74" customFormat="1" ht="45.75" customHeight="1" outlineLevel="2">
      <c r="A61" s="79"/>
      <c r="B61" s="80" t="s">
        <v>232</v>
      </c>
      <c r="C61" s="79"/>
      <c r="D61" s="309"/>
      <c r="E61" s="310"/>
      <c r="F61" s="120"/>
      <c r="G61" s="116"/>
      <c r="H61" s="311"/>
      <c r="I61" s="312"/>
      <c r="J61" s="87">
        <f t="shared" si="3"/>
        <v>0</v>
      </c>
    </row>
    <row r="62" spans="1:10" s="74" customFormat="1" ht="15.75" outlineLevel="2">
      <c r="A62" s="79"/>
      <c r="B62" s="122" t="s">
        <v>128</v>
      </c>
      <c r="C62" s="79"/>
      <c r="D62" s="309"/>
      <c r="E62" s="310"/>
      <c r="F62" s="120"/>
      <c r="G62" s="116"/>
      <c r="H62" s="311"/>
      <c r="I62" s="312"/>
      <c r="J62" s="87">
        <f>F62*G62*H62</f>
        <v>0</v>
      </c>
    </row>
    <row r="63" spans="1:10" s="74" customFormat="1" ht="15.75" outlineLevel="2">
      <c r="A63" s="79"/>
      <c r="B63" s="80" t="s">
        <v>129</v>
      </c>
      <c r="C63" s="79"/>
      <c r="D63" s="309"/>
      <c r="E63" s="310"/>
      <c r="F63" s="120"/>
      <c r="G63" s="116"/>
      <c r="H63" s="311"/>
      <c r="I63" s="312"/>
      <c r="J63" s="87">
        <f t="shared" si="3"/>
        <v>0</v>
      </c>
    </row>
    <row r="64" spans="1:10" s="74" customFormat="1" ht="15.75" outlineLevel="2">
      <c r="A64" s="79"/>
      <c r="B64" s="80" t="s">
        <v>130</v>
      </c>
      <c r="C64" s="79"/>
      <c r="D64" s="309"/>
      <c r="E64" s="310"/>
      <c r="F64" s="120"/>
      <c r="G64" s="116"/>
      <c r="H64" s="311"/>
      <c r="I64" s="312"/>
      <c r="J64" s="87"/>
    </row>
    <row r="65" spans="1:10" s="74" customFormat="1" ht="27" customHeight="1" outlineLevel="2">
      <c r="A65" s="79"/>
      <c r="B65" s="80" t="s">
        <v>132</v>
      </c>
      <c r="C65" s="79"/>
      <c r="D65" s="309"/>
      <c r="E65" s="310"/>
      <c r="F65" s="120"/>
      <c r="G65" s="116"/>
      <c r="H65" s="311"/>
      <c r="I65" s="312"/>
      <c r="J65" s="87">
        <f t="shared" si="3"/>
        <v>0</v>
      </c>
    </row>
    <row r="66" spans="1:10" s="109" customFormat="1" ht="31.5" outlineLevel="2">
      <c r="A66" s="104"/>
      <c r="B66" s="105" t="s">
        <v>70</v>
      </c>
      <c r="C66" s="104" t="s">
        <v>292</v>
      </c>
      <c r="D66" s="342" t="s">
        <v>111</v>
      </c>
      <c r="E66" s="343"/>
      <c r="F66" s="121" t="s">
        <v>111</v>
      </c>
      <c r="G66" s="121" t="s">
        <v>111</v>
      </c>
      <c r="H66" s="344" t="s">
        <v>111</v>
      </c>
      <c r="I66" s="345"/>
      <c r="J66" s="108"/>
    </row>
    <row r="67" spans="1:10" s="74" customFormat="1" ht="15.75" outlineLevel="2">
      <c r="A67" s="79"/>
      <c r="B67" s="80" t="s">
        <v>74</v>
      </c>
      <c r="C67" s="79"/>
      <c r="D67" s="309"/>
      <c r="E67" s="310"/>
      <c r="F67" s="120"/>
      <c r="G67" s="116"/>
      <c r="H67" s="311"/>
      <c r="I67" s="312"/>
      <c r="J67" s="87">
        <f aca="true" t="shared" si="4" ref="J67:J72">G67*H67*I67</f>
        <v>0</v>
      </c>
    </row>
    <row r="68" spans="1:10" s="74" customFormat="1" ht="15.75" outlineLevel="2">
      <c r="A68" s="79"/>
      <c r="B68" s="80" t="s">
        <v>75</v>
      </c>
      <c r="C68" s="79"/>
      <c r="D68" s="309"/>
      <c r="E68" s="310"/>
      <c r="F68" s="120"/>
      <c r="G68" s="116"/>
      <c r="H68" s="311"/>
      <c r="I68" s="312"/>
      <c r="J68" s="87">
        <f t="shared" si="4"/>
        <v>0</v>
      </c>
    </row>
    <row r="69" spans="1:10" s="74" customFormat="1" ht="15.75" outlineLevel="2">
      <c r="A69" s="79"/>
      <c r="B69" s="80" t="s">
        <v>76</v>
      </c>
      <c r="C69" s="79"/>
      <c r="D69" s="309"/>
      <c r="E69" s="310"/>
      <c r="F69" s="120"/>
      <c r="G69" s="116"/>
      <c r="H69" s="311"/>
      <c r="I69" s="312"/>
      <c r="J69" s="87">
        <f t="shared" si="4"/>
        <v>0</v>
      </c>
    </row>
    <row r="70" spans="1:10" s="74" customFormat="1" ht="15.75" outlineLevel="2">
      <c r="A70" s="79"/>
      <c r="B70" s="80" t="s">
        <v>77</v>
      </c>
      <c r="C70" s="79"/>
      <c r="D70" s="309"/>
      <c r="E70" s="310"/>
      <c r="F70" s="120"/>
      <c r="G70" s="116"/>
      <c r="H70" s="311"/>
      <c r="I70" s="312"/>
      <c r="J70" s="87">
        <f t="shared" si="4"/>
        <v>0</v>
      </c>
    </row>
    <row r="71" spans="1:10" s="74" customFormat="1" ht="15.75" outlineLevel="2">
      <c r="A71" s="79"/>
      <c r="B71" s="80" t="s">
        <v>78</v>
      </c>
      <c r="C71" s="79"/>
      <c r="D71" s="309"/>
      <c r="E71" s="310"/>
      <c r="F71" s="120"/>
      <c r="G71" s="116"/>
      <c r="H71" s="311"/>
      <c r="I71" s="312"/>
      <c r="J71" s="87">
        <f t="shared" si="4"/>
        <v>0</v>
      </c>
    </row>
    <row r="72" spans="1:10" s="74" customFormat="1" ht="15.75" outlineLevel="2">
      <c r="A72" s="79"/>
      <c r="B72" s="80" t="s">
        <v>116</v>
      </c>
      <c r="C72" s="79"/>
      <c r="D72" s="309"/>
      <c r="E72" s="310"/>
      <c r="F72" s="120"/>
      <c r="G72" s="116"/>
      <c r="H72" s="311"/>
      <c r="I72" s="312"/>
      <c r="J72" s="87">
        <f t="shared" si="4"/>
        <v>0</v>
      </c>
    </row>
    <row r="73" spans="1:10" s="74" customFormat="1" ht="15.75" outlineLevel="2">
      <c r="A73" s="308" t="s">
        <v>215</v>
      </c>
      <c r="B73" s="286"/>
      <c r="C73" s="286"/>
      <c r="D73" s="286"/>
      <c r="E73" s="286"/>
      <c r="F73" s="286"/>
      <c r="G73" s="286"/>
      <c r="H73" s="286"/>
      <c r="I73" s="287"/>
      <c r="J73" s="118">
        <f>SUM(J60:J72)</f>
        <v>0</v>
      </c>
    </row>
    <row r="74" spans="1:10" s="74" customFormat="1" ht="24" customHeight="1">
      <c r="A74" s="301" t="s">
        <v>302</v>
      </c>
      <c r="B74" s="302"/>
      <c r="C74" s="302"/>
      <c r="D74" s="302"/>
      <c r="E74" s="302"/>
      <c r="F74" s="302"/>
      <c r="G74" s="302"/>
      <c r="H74" s="302"/>
      <c r="I74" s="302"/>
      <c r="J74" s="302"/>
    </row>
    <row r="75" spans="1:10" ht="27">
      <c r="A75" s="90"/>
      <c r="B75" s="111" t="s">
        <v>64</v>
      </c>
      <c r="C75" s="112" t="s">
        <v>217</v>
      </c>
      <c r="D75" s="313" t="s">
        <v>241</v>
      </c>
      <c r="E75" s="313"/>
      <c r="F75" s="112" t="s">
        <v>242</v>
      </c>
      <c r="G75" s="112" t="s">
        <v>243</v>
      </c>
      <c r="H75" s="313" t="s">
        <v>244</v>
      </c>
      <c r="I75" s="313"/>
      <c r="J75" s="112" t="s">
        <v>221</v>
      </c>
    </row>
    <row r="76" spans="1:10" s="141" customFormat="1" ht="12.75">
      <c r="A76" s="113"/>
      <c r="B76" s="93">
        <v>1</v>
      </c>
      <c r="C76" s="93">
        <v>2</v>
      </c>
      <c r="D76" s="306">
        <v>3</v>
      </c>
      <c r="E76" s="307"/>
      <c r="F76" s="93">
        <v>4</v>
      </c>
      <c r="G76" s="93">
        <v>5</v>
      </c>
      <c r="H76" s="306">
        <v>6</v>
      </c>
      <c r="I76" s="307"/>
      <c r="J76" s="93" t="s">
        <v>245</v>
      </c>
    </row>
    <row r="77" spans="1:10" s="74" customFormat="1" ht="15.75" outlineLevel="2">
      <c r="A77" s="79"/>
      <c r="B77" s="80">
        <v>1</v>
      </c>
      <c r="C77" s="79"/>
      <c r="D77" s="309"/>
      <c r="E77" s="310"/>
      <c r="F77" s="83"/>
      <c r="G77" s="116"/>
      <c r="H77" s="311">
        <v>12</v>
      </c>
      <c r="I77" s="312"/>
      <c r="J77" s="87">
        <f aca="true" t="shared" si="5" ref="J77:J82">F77*G77*H77</f>
        <v>0</v>
      </c>
    </row>
    <row r="78" spans="1:10" s="74" customFormat="1" ht="15.75" outlineLevel="2">
      <c r="A78" s="79"/>
      <c r="B78" s="80">
        <v>2</v>
      </c>
      <c r="C78" s="79"/>
      <c r="D78" s="309"/>
      <c r="E78" s="310"/>
      <c r="F78" s="83"/>
      <c r="G78" s="116"/>
      <c r="H78" s="311"/>
      <c r="I78" s="312"/>
      <c r="J78" s="87">
        <f t="shared" si="5"/>
        <v>0</v>
      </c>
    </row>
    <row r="79" spans="1:10" s="74" customFormat="1" ht="15.75" outlineLevel="2">
      <c r="A79" s="79"/>
      <c r="B79" s="80">
        <v>3</v>
      </c>
      <c r="C79" s="79"/>
      <c r="D79" s="309"/>
      <c r="E79" s="310"/>
      <c r="F79" s="83"/>
      <c r="G79" s="116"/>
      <c r="H79" s="311"/>
      <c r="I79" s="312"/>
      <c r="J79" s="87">
        <f t="shared" si="5"/>
        <v>0</v>
      </c>
    </row>
    <row r="80" spans="1:10" s="74" customFormat="1" ht="15.75" outlineLevel="2">
      <c r="A80" s="79"/>
      <c r="B80" s="80">
        <v>4</v>
      </c>
      <c r="C80" s="79"/>
      <c r="D80" s="309"/>
      <c r="E80" s="310"/>
      <c r="F80" s="83"/>
      <c r="G80" s="116"/>
      <c r="H80" s="311"/>
      <c r="I80" s="312"/>
      <c r="J80" s="87">
        <f t="shared" si="5"/>
        <v>0</v>
      </c>
    </row>
    <row r="81" spans="1:10" s="74" customFormat="1" ht="15.75" outlineLevel="2">
      <c r="A81" s="79"/>
      <c r="B81" s="80">
        <v>5</v>
      </c>
      <c r="C81" s="79"/>
      <c r="D81" s="309"/>
      <c r="E81" s="310"/>
      <c r="F81" s="83"/>
      <c r="G81" s="116"/>
      <c r="H81" s="311"/>
      <c r="I81" s="312"/>
      <c r="J81" s="87">
        <f t="shared" si="5"/>
        <v>0</v>
      </c>
    </row>
    <row r="82" spans="1:10" s="74" customFormat="1" ht="16.5" customHeight="1" outlineLevel="2">
      <c r="A82" s="79"/>
      <c r="B82" s="80">
        <v>6</v>
      </c>
      <c r="C82" s="79"/>
      <c r="D82" s="309"/>
      <c r="E82" s="310"/>
      <c r="F82" s="83"/>
      <c r="G82" s="116"/>
      <c r="H82" s="311"/>
      <c r="I82" s="312"/>
      <c r="J82" s="87">
        <f t="shared" si="5"/>
        <v>0</v>
      </c>
    </row>
    <row r="83" spans="1:10" s="74" customFormat="1" ht="15.75" outlineLevel="1">
      <c r="A83" s="308" t="s">
        <v>215</v>
      </c>
      <c r="B83" s="286"/>
      <c r="C83" s="286"/>
      <c r="D83" s="286"/>
      <c r="E83" s="286"/>
      <c r="F83" s="286"/>
      <c r="G83" s="286"/>
      <c r="H83" s="286"/>
      <c r="I83" s="287"/>
      <c r="J83" s="118">
        <f>SUM(J77:J82)</f>
        <v>0</v>
      </c>
    </row>
    <row r="84" spans="1:10" s="74" customFormat="1" ht="32.25" customHeight="1">
      <c r="A84" s="301" t="s">
        <v>314</v>
      </c>
      <c r="B84" s="302"/>
      <c r="C84" s="302"/>
      <c r="D84" s="302"/>
      <c r="E84" s="302"/>
      <c r="F84" s="302"/>
      <c r="G84" s="302"/>
      <c r="H84" s="302"/>
      <c r="I84" s="302"/>
      <c r="J84" s="302"/>
    </row>
    <row r="85" spans="1:10" s="74" customFormat="1" ht="78.75">
      <c r="A85" s="123"/>
      <c r="B85" s="124" t="s">
        <v>64</v>
      </c>
      <c r="C85" s="346" t="s">
        <v>217</v>
      </c>
      <c r="D85" s="347"/>
      <c r="E85" s="347"/>
      <c r="F85" s="348"/>
      <c r="G85" s="125" t="s">
        <v>315</v>
      </c>
      <c r="H85" s="346" t="s">
        <v>227</v>
      </c>
      <c r="I85" s="348"/>
      <c r="J85" s="125" t="s">
        <v>316</v>
      </c>
    </row>
    <row r="86" spans="1:10" s="74" customFormat="1" ht="15.75">
      <c r="A86" s="126"/>
      <c r="B86" s="127">
        <v>1</v>
      </c>
      <c r="C86" s="350">
        <v>2</v>
      </c>
      <c r="D86" s="351"/>
      <c r="E86" s="351"/>
      <c r="F86" s="352"/>
      <c r="G86" s="78">
        <v>3</v>
      </c>
      <c r="H86" s="350">
        <v>4</v>
      </c>
      <c r="I86" s="352"/>
      <c r="J86" s="78" t="s">
        <v>229</v>
      </c>
    </row>
    <row r="87" spans="1:10" s="109" customFormat="1" ht="15.75" outlineLevel="1">
      <c r="A87" s="104"/>
      <c r="B87" s="105">
        <v>1</v>
      </c>
      <c r="C87" s="353"/>
      <c r="D87" s="354"/>
      <c r="E87" s="354"/>
      <c r="F87" s="355"/>
      <c r="G87" s="128" t="s">
        <v>111</v>
      </c>
      <c r="H87" s="322" t="s">
        <v>111</v>
      </c>
      <c r="I87" s="323"/>
      <c r="J87" s="108">
        <f>J88+J89</f>
        <v>0</v>
      </c>
    </row>
    <row r="88" spans="1:10" s="74" customFormat="1" ht="27.75" customHeight="1" outlineLevel="1">
      <c r="A88" s="79"/>
      <c r="B88" s="80" t="s">
        <v>126</v>
      </c>
      <c r="C88" s="357"/>
      <c r="D88" s="358"/>
      <c r="E88" s="358"/>
      <c r="F88" s="359"/>
      <c r="G88" s="130"/>
      <c r="H88" s="315"/>
      <c r="I88" s="316"/>
      <c r="J88" s="87">
        <f>D88*H88/100</f>
        <v>0</v>
      </c>
    </row>
    <row r="89" spans="1:10" s="74" customFormat="1" ht="15.75" outlineLevel="1">
      <c r="A89" s="79"/>
      <c r="B89" s="80" t="s">
        <v>232</v>
      </c>
      <c r="C89" s="357"/>
      <c r="D89" s="358"/>
      <c r="E89" s="358"/>
      <c r="F89" s="359"/>
      <c r="G89" s="130"/>
      <c r="H89" s="315"/>
      <c r="I89" s="316"/>
      <c r="J89" s="87">
        <f>D89*H89/100</f>
        <v>0</v>
      </c>
    </row>
    <row r="90" spans="1:10" s="74" customFormat="1" ht="15.75" outlineLevel="1">
      <c r="A90" s="308" t="s">
        <v>215</v>
      </c>
      <c r="B90" s="286"/>
      <c r="C90" s="286"/>
      <c r="D90" s="286"/>
      <c r="E90" s="286"/>
      <c r="F90" s="286"/>
      <c r="G90" s="286"/>
      <c r="H90" s="286"/>
      <c r="I90" s="287"/>
      <c r="J90" s="89">
        <f>J87</f>
        <v>0</v>
      </c>
    </row>
    <row r="91" spans="1:10" s="74" customFormat="1" ht="24" customHeight="1">
      <c r="A91" s="301" t="s">
        <v>325</v>
      </c>
      <c r="B91" s="302"/>
      <c r="C91" s="302"/>
      <c r="D91" s="302"/>
      <c r="E91" s="302"/>
      <c r="F91" s="302"/>
      <c r="G91" s="302"/>
      <c r="H91" s="302"/>
      <c r="I91" s="302"/>
      <c r="J91" s="303"/>
    </row>
    <row r="92" spans="1:10" ht="25.5">
      <c r="A92" s="90"/>
      <c r="B92" s="91" t="s">
        <v>64</v>
      </c>
      <c r="C92" s="112" t="s">
        <v>217</v>
      </c>
      <c r="D92" s="304" t="s">
        <v>241</v>
      </c>
      <c r="E92" s="305"/>
      <c r="F92" s="304" t="s">
        <v>242</v>
      </c>
      <c r="G92" s="305"/>
      <c r="H92" s="304" t="s">
        <v>326</v>
      </c>
      <c r="I92" s="305"/>
      <c r="J92" s="112" t="s">
        <v>221</v>
      </c>
    </row>
    <row r="93" spans="1:10" ht="13.5">
      <c r="A93" s="90"/>
      <c r="B93" s="93">
        <v>1</v>
      </c>
      <c r="C93" s="93">
        <v>2</v>
      </c>
      <c r="D93" s="306">
        <v>3</v>
      </c>
      <c r="E93" s="307"/>
      <c r="F93" s="306">
        <v>4</v>
      </c>
      <c r="G93" s="307"/>
      <c r="H93" s="306">
        <v>5</v>
      </c>
      <c r="I93" s="307"/>
      <c r="J93" s="93" t="s">
        <v>327</v>
      </c>
    </row>
    <row r="94" spans="1:10" s="74" customFormat="1" ht="15.75" outlineLevel="1">
      <c r="A94" s="79"/>
      <c r="B94" s="80">
        <v>1</v>
      </c>
      <c r="C94" s="88"/>
      <c r="D94" s="295"/>
      <c r="E94" s="296"/>
      <c r="F94" s="297"/>
      <c r="G94" s="298"/>
      <c r="H94" s="299"/>
      <c r="I94" s="300"/>
      <c r="J94" s="95">
        <f>D94*F94*H94</f>
        <v>0</v>
      </c>
    </row>
    <row r="95" spans="1:10" s="74" customFormat="1" ht="15.75" outlineLevel="1">
      <c r="A95" s="79"/>
      <c r="B95" s="80">
        <v>2</v>
      </c>
      <c r="C95" s="88"/>
      <c r="D95" s="295"/>
      <c r="E95" s="296"/>
      <c r="F95" s="297"/>
      <c r="G95" s="298"/>
      <c r="H95" s="299"/>
      <c r="I95" s="300"/>
      <c r="J95" s="95">
        <f>D95*F95*H95</f>
        <v>0</v>
      </c>
    </row>
    <row r="96" spans="1:10" s="74" customFormat="1" ht="15.75" outlineLevel="1">
      <c r="A96" s="96" t="s">
        <v>215</v>
      </c>
      <c r="B96" s="97"/>
      <c r="C96" s="286" t="s">
        <v>215</v>
      </c>
      <c r="D96" s="286"/>
      <c r="E96" s="286"/>
      <c r="F96" s="286"/>
      <c r="G96" s="286"/>
      <c r="H96" s="286"/>
      <c r="I96" s="287"/>
      <c r="J96" s="89">
        <f>SUM(J94:J95)</f>
        <v>0</v>
      </c>
    </row>
    <row r="97" spans="1:10" s="74" customFormat="1" ht="22.5" customHeight="1">
      <c r="A97" s="301" t="s">
        <v>330</v>
      </c>
      <c r="B97" s="302"/>
      <c r="C97" s="302"/>
      <c r="D97" s="302"/>
      <c r="E97" s="302"/>
      <c r="F97" s="302"/>
      <c r="G97" s="302"/>
      <c r="H97" s="302"/>
      <c r="I97" s="302"/>
      <c r="J97" s="303"/>
    </row>
    <row r="98" spans="1:10" ht="25.5">
      <c r="A98" s="90"/>
      <c r="B98" s="91" t="s">
        <v>64</v>
      </c>
      <c r="C98" s="112" t="s">
        <v>217</v>
      </c>
      <c r="D98" s="304" t="s">
        <v>241</v>
      </c>
      <c r="E98" s="305"/>
      <c r="F98" s="304" t="s">
        <v>242</v>
      </c>
      <c r="G98" s="305"/>
      <c r="H98" s="304" t="s">
        <v>331</v>
      </c>
      <c r="I98" s="305"/>
      <c r="J98" s="112" t="s">
        <v>221</v>
      </c>
    </row>
    <row r="99" spans="1:10" ht="13.5">
      <c r="A99" s="90"/>
      <c r="B99" s="93">
        <v>1</v>
      </c>
      <c r="C99" s="93">
        <v>2</v>
      </c>
      <c r="D99" s="306">
        <v>3</v>
      </c>
      <c r="E99" s="307"/>
      <c r="F99" s="306">
        <v>4</v>
      </c>
      <c r="G99" s="307"/>
      <c r="H99" s="306">
        <v>5</v>
      </c>
      <c r="I99" s="307"/>
      <c r="J99" s="93" t="s">
        <v>327</v>
      </c>
    </row>
    <row r="100" spans="1:10" s="74" customFormat="1" ht="15.75" outlineLevel="1">
      <c r="A100" s="79"/>
      <c r="B100" s="80">
        <v>1</v>
      </c>
      <c r="C100" s="88" t="s">
        <v>332</v>
      </c>
      <c r="D100" s="295" t="s">
        <v>333</v>
      </c>
      <c r="E100" s="296"/>
      <c r="F100" s="297"/>
      <c r="G100" s="298"/>
      <c r="H100" s="299"/>
      <c r="I100" s="300"/>
      <c r="J100" s="95">
        <f>SUM(J102:J105)</f>
        <v>0</v>
      </c>
    </row>
    <row r="101" spans="1:10" s="74" customFormat="1" ht="15.75" outlineLevel="1">
      <c r="A101" s="79"/>
      <c r="B101" s="80"/>
      <c r="C101" s="88" t="s">
        <v>334</v>
      </c>
      <c r="D101" s="295"/>
      <c r="E101" s="296"/>
      <c r="F101" s="297"/>
      <c r="G101" s="298"/>
      <c r="H101" s="299"/>
      <c r="I101" s="300"/>
      <c r="J101" s="95"/>
    </row>
    <row r="102" spans="1:10" s="74" customFormat="1" ht="15.75" outlineLevel="1">
      <c r="A102" s="79"/>
      <c r="B102" s="80"/>
      <c r="C102" s="88"/>
      <c r="D102" s="295"/>
      <c r="E102" s="296"/>
      <c r="F102" s="297"/>
      <c r="G102" s="298"/>
      <c r="H102" s="299"/>
      <c r="I102" s="300"/>
      <c r="J102" s="95">
        <f>F102*H102</f>
        <v>0</v>
      </c>
    </row>
    <row r="103" spans="1:10" s="74" customFormat="1" ht="15.75" outlineLevel="1">
      <c r="A103" s="79"/>
      <c r="B103" s="80"/>
      <c r="C103" s="88"/>
      <c r="D103" s="295"/>
      <c r="E103" s="296"/>
      <c r="F103" s="297"/>
      <c r="G103" s="298"/>
      <c r="H103" s="299"/>
      <c r="I103" s="300"/>
      <c r="J103" s="95">
        <f>F103*H103</f>
        <v>0</v>
      </c>
    </row>
    <row r="104" spans="1:10" s="74" customFormat="1" ht="15.75" outlineLevel="1">
      <c r="A104" s="79"/>
      <c r="B104" s="80"/>
      <c r="C104" s="88"/>
      <c r="D104" s="295"/>
      <c r="E104" s="296"/>
      <c r="F104" s="297"/>
      <c r="G104" s="298"/>
      <c r="H104" s="299"/>
      <c r="I104" s="300"/>
      <c r="J104" s="95">
        <f>F104*H104</f>
        <v>0</v>
      </c>
    </row>
    <row r="105" spans="1:10" s="74" customFormat="1" ht="15.75" outlineLevel="1">
      <c r="A105" s="79"/>
      <c r="B105" s="80"/>
      <c r="C105" s="88"/>
      <c r="D105" s="295"/>
      <c r="E105" s="296"/>
      <c r="F105" s="297"/>
      <c r="G105" s="298"/>
      <c r="H105" s="299"/>
      <c r="I105" s="300"/>
      <c r="J105" s="95">
        <f>F105*H105</f>
        <v>0</v>
      </c>
    </row>
    <row r="106" spans="1:10" s="74" customFormat="1" ht="15.75" outlineLevel="1">
      <c r="A106" s="96" t="s">
        <v>215</v>
      </c>
      <c r="B106" s="97"/>
      <c r="C106" s="286" t="s">
        <v>215</v>
      </c>
      <c r="D106" s="286"/>
      <c r="E106" s="286"/>
      <c r="F106" s="286"/>
      <c r="G106" s="286"/>
      <c r="H106" s="286"/>
      <c r="I106" s="287"/>
      <c r="J106" s="89">
        <f>J100</f>
        <v>0</v>
      </c>
    </row>
    <row r="107" spans="1:10" s="74" customFormat="1" ht="28.5" customHeight="1">
      <c r="A107" s="301" t="s">
        <v>416</v>
      </c>
      <c r="B107" s="302"/>
      <c r="C107" s="302"/>
      <c r="D107" s="302"/>
      <c r="E107" s="302"/>
      <c r="F107" s="302"/>
      <c r="G107" s="302"/>
      <c r="H107" s="302"/>
      <c r="I107" s="302"/>
      <c r="J107" s="303"/>
    </row>
    <row r="108" spans="1:10" ht="25.5">
      <c r="A108" s="90"/>
      <c r="B108" s="91" t="s">
        <v>64</v>
      </c>
      <c r="C108" s="112" t="s">
        <v>217</v>
      </c>
      <c r="D108" s="304" t="s">
        <v>241</v>
      </c>
      <c r="E108" s="305"/>
      <c r="F108" s="304" t="s">
        <v>242</v>
      </c>
      <c r="G108" s="305"/>
      <c r="H108" s="304" t="s">
        <v>331</v>
      </c>
      <c r="I108" s="305"/>
      <c r="J108" s="112" t="s">
        <v>221</v>
      </c>
    </row>
    <row r="109" spans="1:10" ht="13.5">
      <c r="A109" s="90"/>
      <c r="B109" s="93">
        <v>1</v>
      </c>
      <c r="C109" s="93">
        <v>2</v>
      </c>
      <c r="D109" s="306">
        <v>3</v>
      </c>
      <c r="E109" s="307"/>
      <c r="F109" s="306">
        <v>4</v>
      </c>
      <c r="G109" s="307"/>
      <c r="H109" s="306">
        <v>5</v>
      </c>
      <c r="I109" s="307"/>
      <c r="J109" s="93" t="s">
        <v>327</v>
      </c>
    </row>
    <row r="110" spans="1:10" s="74" customFormat="1" ht="15.75" outlineLevel="1">
      <c r="A110" s="79"/>
      <c r="B110" s="80">
        <v>1</v>
      </c>
      <c r="C110" s="88" t="s">
        <v>335</v>
      </c>
      <c r="D110" s="295"/>
      <c r="E110" s="296"/>
      <c r="F110" s="297"/>
      <c r="G110" s="298"/>
      <c r="H110" s="299"/>
      <c r="I110" s="300"/>
      <c r="J110" s="95">
        <f>SUM(J112:J119)</f>
        <v>0</v>
      </c>
    </row>
    <row r="111" spans="1:10" s="74" customFormat="1" ht="15.75" outlineLevel="1">
      <c r="A111" s="79"/>
      <c r="B111" s="80"/>
      <c r="C111" s="88" t="s">
        <v>336</v>
      </c>
      <c r="D111" s="295"/>
      <c r="E111" s="296"/>
      <c r="F111" s="297"/>
      <c r="G111" s="298"/>
      <c r="H111" s="299"/>
      <c r="I111" s="300"/>
      <c r="J111" s="95"/>
    </row>
    <row r="112" spans="1:10" s="74" customFormat="1" ht="15.75" outlineLevel="1">
      <c r="A112" s="79"/>
      <c r="B112" s="80"/>
      <c r="C112" s="88" t="s">
        <v>337</v>
      </c>
      <c r="D112" s="295"/>
      <c r="E112" s="296"/>
      <c r="F112" s="297"/>
      <c r="G112" s="298"/>
      <c r="H112" s="299"/>
      <c r="I112" s="300"/>
      <c r="J112" s="95">
        <f>F112*H112</f>
        <v>0</v>
      </c>
    </row>
    <row r="113" spans="1:10" s="74" customFormat="1" ht="31.5" outlineLevel="1">
      <c r="A113" s="79"/>
      <c r="B113" s="80"/>
      <c r="C113" s="79" t="s">
        <v>338</v>
      </c>
      <c r="D113" s="295"/>
      <c r="E113" s="296"/>
      <c r="F113" s="297"/>
      <c r="G113" s="298"/>
      <c r="H113" s="299"/>
      <c r="I113" s="300"/>
      <c r="J113" s="95">
        <f aca="true" t="shared" si="6" ref="J113:J119">F113*H113</f>
        <v>0</v>
      </c>
    </row>
    <row r="114" spans="1:10" s="74" customFormat="1" ht="15.75" outlineLevel="1">
      <c r="A114" s="79"/>
      <c r="B114" s="80"/>
      <c r="C114" s="79" t="s">
        <v>339</v>
      </c>
      <c r="D114" s="295"/>
      <c r="E114" s="296"/>
      <c r="F114" s="297"/>
      <c r="G114" s="298"/>
      <c r="H114" s="299"/>
      <c r="I114" s="300"/>
      <c r="J114" s="95">
        <f t="shared" si="6"/>
        <v>0</v>
      </c>
    </row>
    <row r="115" spans="1:10" s="74" customFormat="1" ht="15.75" outlineLevel="1">
      <c r="A115" s="79"/>
      <c r="B115" s="80"/>
      <c r="C115" s="79" t="s">
        <v>340</v>
      </c>
      <c r="D115" s="295"/>
      <c r="E115" s="296"/>
      <c r="F115" s="297"/>
      <c r="G115" s="298"/>
      <c r="H115" s="299"/>
      <c r="I115" s="300"/>
      <c r="J115" s="95">
        <f t="shared" si="6"/>
        <v>0</v>
      </c>
    </row>
    <row r="116" spans="1:10" s="74" customFormat="1" ht="15.75" outlineLevel="1">
      <c r="A116" s="79"/>
      <c r="B116" s="80"/>
      <c r="C116" s="79" t="s">
        <v>341</v>
      </c>
      <c r="D116" s="295"/>
      <c r="E116" s="296"/>
      <c r="F116" s="297"/>
      <c r="G116" s="298"/>
      <c r="H116" s="299"/>
      <c r="I116" s="300"/>
      <c r="J116" s="95">
        <f t="shared" si="6"/>
        <v>0</v>
      </c>
    </row>
    <row r="117" spans="1:10" s="74" customFormat="1" ht="15.75" outlineLevel="1">
      <c r="A117" s="79"/>
      <c r="B117" s="80"/>
      <c r="C117" s="79" t="s">
        <v>342</v>
      </c>
      <c r="D117" s="295"/>
      <c r="E117" s="296"/>
      <c r="F117" s="297"/>
      <c r="G117" s="298"/>
      <c r="H117" s="299"/>
      <c r="I117" s="300"/>
      <c r="J117" s="95">
        <f t="shared" si="6"/>
        <v>0</v>
      </c>
    </row>
    <row r="118" spans="1:10" s="74" customFormat="1" ht="31.5" outlineLevel="1">
      <c r="A118" s="79"/>
      <c r="B118" s="80"/>
      <c r="C118" s="79" t="s">
        <v>343</v>
      </c>
      <c r="D118" s="295"/>
      <c r="E118" s="296"/>
      <c r="F118" s="297"/>
      <c r="G118" s="298"/>
      <c r="H118" s="299"/>
      <c r="I118" s="300"/>
      <c r="J118" s="95">
        <f t="shared" si="6"/>
        <v>0</v>
      </c>
    </row>
    <row r="119" spans="1:10" s="74" customFormat="1" ht="15.75" outlineLevel="1">
      <c r="A119" s="79"/>
      <c r="B119" s="80"/>
      <c r="C119" s="79" t="s">
        <v>344</v>
      </c>
      <c r="D119" s="295"/>
      <c r="E119" s="296"/>
      <c r="F119" s="297"/>
      <c r="G119" s="298"/>
      <c r="H119" s="299"/>
      <c r="I119" s="300"/>
      <c r="J119" s="95">
        <f t="shared" si="6"/>
        <v>0</v>
      </c>
    </row>
    <row r="120" spans="1:10" s="74" customFormat="1" ht="15.75" outlineLevel="1">
      <c r="A120" s="79"/>
      <c r="B120" s="80"/>
      <c r="C120" s="79"/>
      <c r="D120" s="295"/>
      <c r="E120" s="296"/>
      <c r="F120" s="297"/>
      <c r="G120" s="298"/>
      <c r="H120" s="299"/>
      <c r="I120" s="300"/>
      <c r="J120" s="95"/>
    </row>
    <row r="121" spans="1:10" s="74" customFormat="1" ht="15.75" outlineLevel="1">
      <c r="A121" s="96" t="s">
        <v>215</v>
      </c>
      <c r="B121" s="97"/>
      <c r="C121" s="286" t="s">
        <v>215</v>
      </c>
      <c r="D121" s="286"/>
      <c r="E121" s="286"/>
      <c r="F121" s="286"/>
      <c r="G121" s="286"/>
      <c r="H121" s="286"/>
      <c r="I121" s="287"/>
      <c r="J121" s="89">
        <f>J110</f>
        <v>0</v>
      </c>
    </row>
    <row r="122" spans="1:10" s="74" customFormat="1" ht="25.5" customHeight="1">
      <c r="A122" s="301" t="s">
        <v>345</v>
      </c>
      <c r="B122" s="302"/>
      <c r="C122" s="302"/>
      <c r="D122" s="302"/>
      <c r="E122" s="302"/>
      <c r="F122" s="302"/>
      <c r="G122" s="302"/>
      <c r="H122" s="302"/>
      <c r="I122" s="302"/>
      <c r="J122" s="303"/>
    </row>
    <row r="123" spans="1:10" ht="25.5">
      <c r="A123" s="90"/>
      <c r="B123" s="91" t="s">
        <v>64</v>
      </c>
      <c r="C123" s="112" t="s">
        <v>346</v>
      </c>
      <c r="D123" s="304" t="s">
        <v>347</v>
      </c>
      <c r="E123" s="305"/>
      <c r="F123" s="304" t="s">
        <v>326</v>
      </c>
      <c r="G123" s="305"/>
      <c r="H123" s="304" t="s">
        <v>348</v>
      </c>
      <c r="I123" s="305"/>
      <c r="J123" s="112" t="s">
        <v>221</v>
      </c>
    </row>
    <row r="124" spans="1:10" ht="13.5">
      <c r="A124" s="90"/>
      <c r="B124" s="93">
        <v>1</v>
      </c>
      <c r="C124" s="93">
        <v>2</v>
      </c>
      <c r="D124" s="306">
        <v>3</v>
      </c>
      <c r="E124" s="307"/>
      <c r="F124" s="306">
        <v>4</v>
      </c>
      <c r="G124" s="307"/>
      <c r="H124" s="306">
        <v>5</v>
      </c>
      <c r="I124" s="307"/>
      <c r="J124" s="93" t="s">
        <v>222</v>
      </c>
    </row>
    <row r="125" spans="1:10" s="109" customFormat="1" ht="31.5" outlineLevel="1">
      <c r="A125" s="104"/>
      <c r="B125" s="105">
        <v>1</v>
      </c>
      <c r="C125" s="104" t="s">
        <v>349</v>
      </c>
      <c r="D125" s="362">
        <f>D126+D127</f>
        <v>0</v>
      </c>
      <c r="E125" s="363"/>
      <c r="F125" s="364" t="s">
        <v>111</v>
      </c>
      <c r="G125" s="365"/>
      <c r="H125" s="366">
        <v>160</v>
      </c>
      <c r="I125" s="367"/>
      <c r="J125" s="132">
        <f>J126+J127</f>
        <v>0</v>
      </c>
    </row>
    <row r="126" spans="1:10" s="74" customFormat="1" ht="31.5" outlineLevel="1">
      <c r="A126" s="79"/>
      <c r="B126" s="80"/>
      <c r="C126" s="79" t="s">
        <v>350</v>
      </c>
      <c r="D126" s="311"/>
      <c r="E126" s="312"/>
      <c r="F126" s="297">
        <v>92.83</v>
      </c>
      <c r="G126" s="298"/>
      <c r="H126" s="299">
        <v>160</v>
      </c>
      <c r="I126" s="300"/>
      <c r="J126" s="95">
        <f>D126*F126*50%*H126</f>
        <v>0</v>
      </c>
    </row>
    <row r="127" spans="1:10" s="74" customFormat="1" ht="15.75" outlineLevel="1">
      <c r="A127" s="79"/>
      <c r="B127" s="80"/>
      <c r="C127" s="79" t="s">
        <v>351</v>
      </c>
      <c r="D127" s="311"/>
      <c r="E127" s="312"/>
      <c r="F127" s="297">
        <v>115</v>
      </c>
      <c r="G127" s="298"/>
      <c r="H127" s="299">
        <v>160</v>
      </c>
      <c r="I127" s="300"/>
      <c r="J127" s="95">
        <f>D127*F127*50%*H127</f>
        <v>0</v>
      </c>
    </row>
    <row r="128" spans="1:10" s="109" customFormat="1" ht="31.5" outlineLevel="1">
      <c r="A128" s="104"/>
      <c r="B128" s="105">
        <v>2</v>
      </c>
      <c r="C128" s="104" t="s">
        <v>352</v>
      </c>
      <c r="D128" s="362">
        <f>D129+D130</f>
        <v>0</v>
      </c>
      <c r="E128" s="363"/>
      <c r="F128" s="364" t="s">
        <v>111</v>
      </c>
      <c r="G128" s="365"/>
      <c r="H128" s="366">
        <v>160</v>
      </c>
      <c r="I128" s="367"/>
      <c r="J128" s="132">
        <f>J129+J130</f>
        <v>0</v>
      </c>
    </row>
    <row r="129" spans="1:10" s="74" customFormat="1" ht="31.5" outlineLevel="1">
      <c r="A129" s="79"/>
      <c r="B129" s="80"/>
      <c r="C129" s="79" t="s">
        <v>350</v>
      </c>
      <c r="D129" s="311"/>
      <c r="E129" s="312"/>
      <c r="F129" s="297">
        <v>92.83</v>
      </c>
      <c r="G129" s="298"/>
      <c r="H129" s="299">
        <v>160</v>
      </c>
      <c r="I129" s="300"/>
      <c r="J129" s="95">
        <f>D129*F129*H129</f>
        <v>0</v>
      </c>
    </row>
    <row r="130" spans="1:10" s="74" customFormat="1" ht="15.75" outlineLevel="1">
      <c r="A130" s="79"/>
      <c r="B130" s="80"/>
      <c r="C130" s="79" t="s">
        <v>351</v>
      </c>
      <c r="D130" s="311"/>
      <c r="E130" s="312"/>
      <c r="F130" s="297">
        <v>115</v>
      </c>
      <c r="G130" s="298"/>
      <c r="H130" s="299">
        <v>160</v>
      </c>
      <c r="I130" s="300"/>
      <c r="J130" s="95">
        <f>D130*F130*H130</f>
        <v>0</v>
      </c>
    </row>
    <row r="131" spans="1:10" s="109" customFormat="1" ht="31.5" outlineLevel="1">
      <c r="A131" s="104"/>
      <c r="B131" s="105">
        <v>3</v>
      </c>
      <c r="C131" s="104" t="s">
        <v>353</v>
      </c>
      <c r="D131" s="362"/>
      <c r="E131" s="363"/>
      <c r="F131" s="364"/>
      <c r="G131" s="365"/>
      <c r="H131" s="366">
        <v>165</v>
      </c>
      <c r="I131" s="367"/>
      <c r="J131" s="132">
        <f>D131*F131*H131</f>
        <v>0</v>
      </c>
    </row>
    <row r="132" spans="1:10" s="74" customFormat="1" ht="15.75" outlineLevel="1">
      <c r="A132" s="96" t="s">
        <v>215</v>
      </c>
      <c r="B132" s="97"/>
      <c r="C132" s="286" t="s">
        <v>215</v>
      </c>
      <c r="D132" s="286"/>
      <c r="E132" s="286"/>
      <c r="F132" s="286"/>
      <c r="G132" s="286"/>
      <c r="H132" s="286"/>
      <c r="I132" s="287"/>
      <c r="J132" s="89">
        <f>J125+J128+J131</f>
        <v>0</v>
      </c>
    </row>
    <row r="133" spans="1:10" s="74" customFormat="1" ht="27" customHeight="1">
      <c r="A133" s="301" t="s">
        <v>354</v>
      </c>
      <c r="B133" s="302"/>
      <c r="C133" s="302"/>
      <c r="D133" s="302"/>
      <c r="E133" s="302"/>
      <c r="F133" s="302"/>
      <c r="G133" s="302"/>
      <c r="H133" s="302"/>
      <c r="I133" s="302"/>
      <c r="J133" s="303"/>
    </row>
    <row r="134" spans="1:10" s="136" customFormat="1" ht="30" customHeight="1">
      <c r="A134" s="133"/>
      <c r="B134" s="134" t="s">
        <v>64</v>
      </c>
      <c r="C134" s="135" t="s">
        <v>217</v>
      </c>
      <c r="D134" s="368" t="s">
        <v>355</v>
      </c>
      <c r="E134" s="369"/>
      <c r="F134" s="368" t="s">
        <v>356</v>
      </c>
      <c r="G134" s="369"/>
      <c r="H134" s="368" t="s">
        <v>331</v>
      </c>
      <c r="I134" s="369"/>
      <c r="J134" s="135" t="s">
        <v>221</v>
      </c>
    </row>
    <row r="135" spans="1:10" s="136" customFormat="1" ht="30">
      <c r="A135" s="133"/>
      <c r="B135" s="137">
        <v>1</v>
      </c>
      <c r="C135" s="137">
        <v>2</v>
      </c>
      <c r="D135" s="370">
        <v>3</v>
      </c>
      <c r="E135" s="371"/>
      <c r="F135" s="370">
        <v>4</v>
      </c>
      <c r="G135" s="371"/>
      <c r="H135" s="370">
        <v>5</v>
      </c>
      <c r="I135" s="371"/>
      <c r="J135" s="137" t="s">
        <v>357</v>
      </c>
    </row>
    <row r="136" spans="1:10" s="74" customFormat="1" ht="15.75" outlineLevel="1">
      <c r="A136" s="79"/>
      <c r="B136" s="80">
        <v>1</v>
      </c>
      <c r="C136" s="88" t="s">
        <v>358</v>
      </c>
      <c r="D136" s="311"/>
      <c r="E136" s="312"/>
      <c r="F136" s="297"/>
      <c r="G136" s="298"/>
      <c r="H136" s="299"/>
      <c r="I136" s="300"/>
      <c r="J136" s="95">
        <f>J138+J141</f>
        <v>0</v>
      </c>
    </row>
    <row r="137" spans="1:10" s="74" customFormat="1" ht="31.5" outlineLevel="1">
      <c r="A137" s="79"/>
      <c r="B137" s="80"/>
      <c r="C137" s="79" t="s">
        <v>359</v>
      </c>
      <c r="D137" s="311"/>
      <c r="E137" s="312"/>
      <c r="F137" s="297"/>
      <c r="G137" s="298"/>
      <c r="H137" s="299"/>
      <c r="I137" s="300"/>
      <c r="J137" s="95"/>
    </row>
    <row r="138" spans="1:10" s="74" customFormat="1" ht="15.75" outlineLevel="1">
      <c r="A138" s="79"/>
      <c r="B138" s="80"/>
      <c r="C138" s="88"/>
      <c r="D138" s="311"/>
      <c r="E138" s="312"/>
      <c r="F138" s="297"/>
      <c r="G138" s="298"/>
      <c r="H138" s="299"/>
      <c r="I138" s="300"/>
      <c r="J138" s="95">
        <f>F138*D138/100*H138*9/1000</f>
        <v>0</v>
      </c>
    </row>
    <row r="139" spans="1:10" s="74" customFormat="1" ht="15.75" outlineLevel="1">
      <c r="A139" s="79"/>
      <c r="B139" s="80"/>
      <c r="C139" s="88"/>
      <c r="D139" s="311"/>
      <c r="E139" s="312"/>
      <c r="F139" s="297"/>
      <c r="G139" s="298"/>
      <c r="H139" s="299"/>
      <c r="I139" s="300"/>
      <c r="J139" s="95">
        <f>F139*D139/100*H139*9/1000</f>
        <v>0</v>
      </c>
    </row>
    <row r="140" spans="1:10" s="74" customFormat="1" ht="31.5" outlineLevel="1">
      <c r="A140" s="79"/>
      <c r="B140" s="80">
        <v>2</v>
      </c>
      <c r="C140" s="79" t="s">
        <v>360</v>
      </c>
      <c r="D140" s="311"/>
      <c r="E140" s="312"/>
      <c r="F140" s="297"/>
      <c r="G140" s="298"/>
      <c r="H140" s="299"/>
      <c r="I140" s="300"/>
      <c r="J140" s="95">
        <f>SUM(J142:J143)</f>
        <v>0</v>
      </c>
    </row>
    <row r="141" spans="1:10" s="74" customFormat="1" ht="31.5" outlineLevel="1">
      <c r="A141" s="79"/>
      <c r="B141" s="80"/>
      <c r="C141" s="79" t="s">
        <v>359</v>
      </c>
      <c r="D141" s="311"/>
      <c r="E141" s="312"/>
      <c r="F141" s="297"/>
      <c r="G141" s="298"/>
      <c r="H141" s="299"/>
      <c r="I141" s="300"/>
      <c r="J141" s="95"/>
    </row>
    <row r="142" spans="1:10" s="74" customFormat="1" ht="15.75" outlineLevel="1">
      <c r="A142" s="79"/>
      <c r="B142" s="80"/>
      <c r="C142" s="88"/>
      <c r="D142" s="311"/>
      <c r="E142" s="312"/>
      <c r="F142" s="297"/>
      <c r="G142" s="298"/>
      <c r="H142" s="299"/>
      <c r="I142" s="300"/>
      <c r="J142" s="95"/>
    </row>
    <row r="143" spans="1:10" s="74" customFormat="1" ht="15.75" outlineLevel="1">
      <c r="A143" s="79"/>
      <c r="B143" s="80"/>
      <c r="C143" s="88"/>
      <c r="D143" s="311"/>
      <c r="E143" s="312"/>
      <c r="F143" s="297"/>
      <c r="G143" s="298"/>
      <c r="H143" s="299"/>
      <c r="I143" s="300"/>
      <c r="J143" s="95"/>
    </row>
    <row r="144" spans="1:10" s="74" customFormat="1" ht="15.75" outlineLevel="1">
      <c r="A144" s="96" t="s">
        <v>215</v>
      </c>
      <c r="B144" s="97"/>
      <c r="C144" s="286" t="s">
        <v>215</v>
      </c>
      <c r="D144" s="286"/>
      <c r="E144" s="286"/>
      <c r="F144" s="286"/>
      <c r="G144" s="286"/>
      <c r="H144" s="286"/>
      <c r="I144" s="287"/>
      <c r="J144" s="89">
        <f>J136+J140</f>
        <v>0</v>
      </c>
    </row>
    <row r="145" spans="3:10" s="74" customFormat="1" ht="21" customHeight="1">
      <c r="C145" s="288" t="s">
        <v>361</v>
      </c>
      <c r="D145" s="288"/>
      <c r="E145" s="288"/>
      <c r="F145" s="288"/>
      <c r="G145" s="288"/>
      <c r="H145" s="288"/>
      <c r="I145" s="289"/>
      <c r="J145" s="118">
        <f>J16+J22+J35+J45+J48+J55+J73+J83+J90+J96+J106+J121+J132+J144</f>
        <v>0</v>
      </c>
    </row>
    <row r="148" spans="2:10" ht="12.75">
      <c r="B148" s="92" t="s">
        <v>362</v>
      </c>
      <c r="D148" s="139"/>
      <c r="E148" s="139"/>
      <c r="F148" s="140"/>
      <c r="I148" s="139"/>
      <c r="J148" s="139"/>
    </row>
    <row r="149" spans="9:10" ht="12.75">
      <c r="I149" s="290" t="s">
        <v>363</v>
      </c>
      <c r="J149" s="290"/>
    </row>
    <row r="151" spans="2:10" ht="12.75">
      <c r="B151" s="92" t="s">
        <v>364</v>
      </c>
      <c r="D151" s="139"/>
      <c r="E151" s="139"/>
      <c r="F151" s="140"/>
      <c r="I151" s="139"/>
      <c r="J151" s="139"/>
    </row>
    <row r="152" spans="9:10" ht="12.75">
      <c r="I152" s="290" t="s">
        <v>363</v>
      </c>
      <c r="J152" s="290"/>
    </row>
    <row r="154" spans="2:10" ht="12.75">
      <c r="B154" s="92" t="s">
        <v>365</v>
      </c>
      <c r="C154" s="139"/>
      <c r="D154" s="139"/>
      <c r="F154" s="140"/>
      <c r="G154" s="139"/>
      <c r="I154" s="139"/>
      <c r="J154" s="139"/>
    </row>
    <row r="155" spans="3:10" ht="12.75">
      <c r="C155" s="292" t="s">
        <v>37</v>
      </c>
      <c r="D155" s="292"/>
      <c r="F155" s="293" t="s">
        <v>38</v>
      </c>
      <c r="G155" s="293"/>
      <c r="I155" s="290" t="s">
        <v>363</v>
      </c>
      <c r="J155" s="290"/>
    </row>
    <row r="157" ht="12.75">
      <c r="B157" s="92" t="s">
        <v>366</v>
      </c>
    </row>
  </sheetData>
  <sheetProtection/>
  <mergeCells count="293">
    <mergeCell ref="C144:I144"/>
    <mergeCell ref="C145:I145"/>
    <mergeCell ref="I149:J149"/>
    <mergeCell ref="I152:J152"/>
    <mergeCell ref="C155:D155"/>
    <mergeCell ref="F155:G155"/>
    <mergeCell ref="I155:J155"/>
    <mergeCell ref="D142:E142"/>
    <mergeCell ref="F142:G142"/>
    <mergeCell ref="H142:I142"/>
    <mergeCell ref="D143:E143"/>
    <mergeCell ref="F143:G143"/>
    <mergeCell ref="H143:I143"/>
    <mergeCell ref="D140:E140"/>
    <mergeCell ref="F140:G140"/>
    <mergeCell ref="H140:I140"/>
    <mergeCell ref="D141:E141"/>
    <mergeCell ref="F141:G141"/>
    <mergeCell ref="H141:I141"/>
    <mergeCell ref="D138:E138"/>
    <mergeCell ref="F138:G138"/>
    <mergeCell ref="H138:I138"/>
    <mergeCell ref="D139:E139"/>
    <mergeCell ref="F139:G139"/>
    <mergeCell ref="H139:I139"/>
    <mergeCell ref="D136:E136"/>
    <mergeCell ref="F136:G136"/>
    <mergeCell ref="H136:I136"/>
    <mergeCell ref="D137:E137"/>
    <mergeCell ref="F137:G137"/>
    <mergeCell ref="H137:I137"/>
    <mergeCell ref="C132:I132"/>
    <mergeCell ref="A133:J133"/>
    <mergeCell ref="D134:E134"/>
    <mergeCell ref="F134:G134"/>
    <mergeCell ref="H134:I134"/>
    <mergeCell ref="D135:E135"/>
    <mergeCell ref="F135:G135"/>
    <mergeCell ref="H135:I135"/>
    <mergeCell ref="D130:E130"/>
    <mergeCell ref="F130:G130"/>
    <mergeCell ref="H130:I130"/>
    <mergeCell ref="D131:E131"/>
    <mergeCell ref="F131:G131"/>
    <mergeCell ref="H131:I131"/>
    <mergeCell ref="D128:E128"/>
    <mergeCell ref="F128:G128"/>
    <mergeCell ref="H128:I128"/>
    <mergeCell ref="D129:E129"/>
    <mergeCell ref="F129:G129"/>
    <mergeCell ref="H129:I129"/>
    <mergeCell ref="D126:E126"/>
    <mergeCell ref="F126:G126"/>
    <mergeCell ref="H126:I126"/>
    <mergeCell ref="D127:E127"/>
    <mergeCell ref="F127:G127"/>
    <mergeCell ref="H127:I127"/>
    <mergeCell ref="D124:E124"/>
    <mergeCell ref="F124:G124"/>
    <mergeCell ref="H124:I124"/>
    <mergeCell ref="D125:E125"/>
    <mergeCell ref="F125:G125"/>
    <mergeCell ref="H125:I125"/>
    <mergeCell ref="D120:E120"/>
    <mergeCell ref="F120:G120"/>
    <mergeCell ref="H120:I120"/>
    <mergeCell ref="C121:I121"/>
    <mergeCell ref="A122:J122"/>
    <mergeCell ref="D123:E123"/>
    <mergeCell ref="F123:G123"/>
    <mergeCell ref="H123:I123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D114:E114"/>
    <mergeCell ref="F114:G114"/>
    <mergeCell ref="H114:I114"/>
    <mergeCell ref="D115:E115"/>
    <mergeCell ref="F115:G115"/>
    <mergeCell ref="H115:I115"/>
    <mergeCell ref="D112:E112"/>
    <mergeCell ref="F112:G112"/>
    <mergeCell ref="H112:I112"/>
    <mergeCell ref="D113:E113"/>
    <mergeCell ref="F113:G113"/>
    <mergeCell ref="H113:I113"/>
    <mergeCell ref="D110:E110"/>
    <mergeCell ref="F110:G110"/>
    <mergeCell ref="H110:I110"/>
    <mergeCell ref="D111:E111"/>
    <mergeCell ref="F111:G111"/>
    <mergeCell ref="H111:I111"/>
    <mergeCell ref="C106:I106"/>
    <mergeCell ref="A107:J107"/>
    <mergeCell ref="D108:E108"/>
    <mergeCell ref="F108:G108"/>
    <mergeCell ref="H108:I108"/>
    <mergeCell ref="D109:E109"/>
    <mergeCell ref="F109:G109"/>
    <mergeCell ref="H109:I109"/>
    <mergeCell ref="D104:E104"/>
    <mergeCell ref="F104:G104"/>
    <mergeCell ref="H104:I104"/>
    <mergeCell ref="D105:E105"/>
    <mergeCell ref="F105:G105"/>
    <mergeCell ref="H105:I105"/>
    <mergeCell ref="D102:E102"/>
    <mergeCell ref="F102:G102"/>
    <mergeCell ref="H102:I102"/>
    <mergeCell ref="D103:E103"/>
    <mergeCell ref="F103:G103"/>
    <mergeCell ref="H103:I103"/>
    <mergeCell ref="D100:E100"/>
    <mergeCell ref="F100:G100"/>
    <mergeCell ref="H100:I100"/>
    <mergeCell ref="D101:E101"/>
    <mergeCell ref="F101:G101"/>
    <mergeCell ref="H101:I101"/>
    <mergeCell ref="C96:I96"/>
    <mergeCell ref="A97:J97"/>
    <mergeCell ref="D98:E98"/>
    <mergeCell ref="F98:G98"/>
    <mergeCell ref="H98:I98"/>
    <mergeCell ref="D99:E99"/>
    <mergeCell ref="F99:G99"/>
    <mergeCell ref="H99:I99"/>
    <mergeCell ref="D94:E94"/>
    <mergeCell ref="F94:G94"/>
    <mergeCell ref="H94:I94"/>
    <mergeCell ref="D95:E95"/>
    <mergeCell ref="F95:G95"/>
    <mergeCell ref="H95:I95"/>
    <mergeCell ref="D92:E92"/>
    <mergeCell ref="F92:G92"/>
    <mergeCell ref="H92:I92"/>
    <mergeCell ref="D93:E93"/>
    <mergeCell ref="F93:G93"/>
    <mergeCell ref="H93:I93"/>
    <mergeCell ref="A90:I90"/>
    <mergeCell ref="A91:J91"/>
    <mergeCell ref="A84:J84"/>
    <mergeCell ref="C88:F88"/>
    <mergeCell ref="H88:I88"/>
    <mergeCell ref="C89:F89"/>
    <mergeCell ref="H89:I89"/>
    <mergeCell ref="C85:F85"/>
    <mergeCell ref="H85:I85"/>
    <mergeCell ref="C86:F86"/>
    <mergeCell ref="H86:I86"/>
    <mergeCell ref="C87:F87"/>
    <mergeCell ref="H87:I87"/>
    <mergeCell ref="A83:I83"/>
    <mergeCell ref="D82:E82"/>
    <mergeCell ref="H82:I82"/>
    <mergeCell ref="D79:E79"/>
    <mergeCell ref="H79:I79"/>
    <mergeCell ref="D80:E80"/>
    <mergeCell ref="H80:I80"/>
    <mergeCell ref="D81:E81"/>
    <mergeCell ref="H81:I81"/>
    <mergeCell ref="D76:E76"/>
    <mergeCell ref="H76:I76"/>
    <mergeCell ref="D77:E77"/>
    <mergeCell ref="H77:I77"/>
    <mergeCell ref="D78:E78"/>
    <mergeCell ref="H78:I78"/>
    <mergeCell ref="D72:E72"/>
    <mergeCell ref="H72:I72"/>
    <mergeCell ref="A73:I73"/>
    <mergeCell ref="A74:J74"/>
    <mergeCell ref="D75:E75"/>
    <mergeCell ref="H75:I75"/>
    <mergeCell ref="D69:E69"/>
    <mergeCell ref="H69:I69"/>
    <mergeCell ref="D70:E70"/>
    <mergeCell ref="H70:I70"/>
    <mergeCell ref="D71:E71"/>
    <mergeCell ref="H71:I71"/>
    <mergeCell ref="D66:E66"/>
    <mergeCell ref="H66:I66"/>
    <mergeCell ref="D67:E67"/>
    <mergeCell ref="H67:I67"/>
    <mergeCell ref="D68:E68"/>
    <mergeCell ref="H68:I68"/>
    <mergeCell ref="D65:E65"/>
    <mergeCell ref="H65:I65"/>
    <mergeCell ref="D64:E64"/>
    <mergeCell ref="H64:I64"/>
    <mergeCell ref="D61:E61"/>
    <mergeCell ref="H61:I61"/>
    <mergeCell ref="D62:E62"/>
    <mergeCell ref="H62:I62"/>
    <mergeCell ref="D63:E63"/>
    <mergeCell ref="H63:I63"/>
    <mergeCell ref="D58:E58"/>
    <mergeCell ref="H58:I58"/>
    <mergeCell ref="D59:E59"/>
    <mergeCell ref="H59:I59"/>
    <mergeCell ref="D60:E60"/>
    <mergeCell ref="H60:I60"/>
    <mergeCell ref="D54:E54"/>
    <mergeCell ref="H54:I54"/>
    <mergeCell ref="A55:I55"/>
    <mergeCell ref="A56:J56"/>
    <mergeCell ref="D57:E57"/>
    <mergeCell ref="H57:I57"/>
    <mergeCell ref="D51:E51"/>
    <mergeCell ref="H51:I51"/>
    <mergeCell ref="D52:E52"/>
    <mergeCell ref="H52:I52"/>
    <mergeCell ref="D53:E53"/>
    <mergeCell ref="H53:I53"/>
    <mergeCell ref="D47:E47"/>
    <mergeCell ref="H47:I47"/>
    <mergeCell ref="A48:I48"/>
    <mergeCell ref="A49:J49"/>
    <mergeCell ref="D50:E50"/>
    <mergeCell ref="H50:I50"/>
    <mergeCell ref="H42:I42"/>
    <mergeCell ref="H43:I43"/>
    <mergeCell ref="D44:E44"/>
    <mergeCell ref="H44:I44"/>
    <mergeCell ref="A45:I45"/>
    <mergeCell ref="A46:J46"/>
    <mergeCell ref="D38:E38"/>
    <mergeCell ref="H38:I38"/>
    <mergeCell ref="H39:I39"/>
    <mergeCell ref="D40:E40"/>
    <mergeCell ref="H40:I40"/>
    <mergeCell ref="H41:I41"/>
    <mergeCell ref="C34:F34"/>
    <mergeCell ref="H34:I34"/>
    <mergeCell ref="A35:I35"/>
    <mergeCell ref="A36:J36"/>
    <mergeCell ref="D37:E37"/>
    <mergeCell ref="H37:I37"/>
    <mergeCell ref="C31:F31"/>
    <mergeCell ref="H31:I31"/>
    <mergeCell ref="C32:F32"/>
    <mergeCell ref="H32:I32"/>
    <mergeCell ref="C33:F33"/>
    <mergeCell ref="H33:I33"/>
    <mergeCell ref="C28:F28"/>
    <mergeCell ref="H28:I28"/>
    <mergeCell ref="C29:F29"/>
    <mergeCell ref="H29:I29"/>
    <mergeCell ref="C30:F30"/>
    <mergeCell ref="H30:I30"/>
    <mergeCell ref="C25:F25"/>
    <mergeCell ref="H25:I25"/>
    <mergeCell ref="C26:F26"/>
    <mergeCell ref="H26:I26"/>
    <mergeCell ref="C27:F27"/>
    <mergeCell ref="H27:I27"/>
    <mergeCell ref="D21:E21"/>
    <mergeCell ref="F21:G21"/>
    <mergeCell ref="H21:I21"/>
    <mergeCell ref="C22:I22"/>
    <mergeCell ref="A23:J23"/>
    <mergeCell ref="C24:F24"/>
    <mergeCell ref="H24:I24"/>
    <mergeCell ref="D19:E19"/>
    <mergeCell ref="F19:G19"/>
    <mergeCell ref="H19:I19"/>
    <mergeCell ref="D20:E20"/>
    <mergeCell ref="F20:G20"/>
    <mergeCell ref="H20:I20"/>
    <mergeCell ref="E7:E8"/>
    <mergeCell ref="F7:H7"/>
    <mergeCell ref="A16:I16"/>
    <mergeCell ref="A17:J17"/>
    <mergeCell ref="D18:E18"/>
    <mergeCell ref="F18:G18"/>
    <mergeCell ref="H18:I18"/>
    <mergeCell ref="B1:J1"/>
    <mergeCell ref="E2:J2"/>
    <mergeCell ref="D3:J3"/>
    <mergeCell ref="A5:J5"/>
    <mergeCell ref="B6:B8"/>
    <mergeCell ref="C6:C8"/>
    <mergeCell ref="D6:D8"/>
    <mergeCell ref="E6:H6"/>
    <mergeCell ref="I6:I8"/>
    <mergeCell ref="J6:J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qwerty</cp:lastModifiedBy>
  <cp:lastPrinted>2017-07-10T06:16:29Z</cp:lastPrinted>
  <dcterms:created xsi:type="dcterms:W3CDTF">2010-11-26T07:12:57Z</dcterms:created>
  <dcterms:modified xsi:type="dcterms:W3CDTF">2017-07-10T08:13:34Z</dcterms:modified>
  <cp:category/>
  <cp:version/>
  <cp:contentType/>
  <cp:contentStatus/>
</cp:coreProperties>
</file>